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13_ncr:1_{523AA3CC-B7EE-49F3-82FC-C0DA5902C029}" xr6:coauthVersionLast="45" xr6:coauthVersionMax="45" xr10:uidLastSave="{00000000-0000-0000-0000-000000000000}"/>
  <bookViews>
    <workbookView xWindow="-108" yWindow="-108" windowWidth="23256" windowHeight="12720" tabRatio="819" firstSheet="16" activeTab="20" xr2:uid="{00000000-000D-0000-FFFF-FFFF00000000}"/>
  </bookViews>
  <sheets>
    <sheet name="1994-2002_Amazonia" sheetId="4" r:id="rId1"/>
    <sheet name="2002-2005_Amazonia" sheetId="5" r:id="rId2"/>
    <sheet name="2005-2010_Amazonia" sheetId="6" r:id="rId3"/>
    <sheet name="2002-2010_Amazonia" sheetId="31" r:id="rId4"/>
    <sheet name="2010-2016_Amazonia" sheetId="7" r:id="rId5"/>
    <sheet name="1994-2002_Caatinga" sheetId="11" r:id="rId6"/>
    <sheet name="2002-2010_Caatinga" sheetId="12" r:id="rId7"/>
    <sheet name="2010-2016_Caatinga" sheetId="13" r:id="rId8"/>
    <sheet name="1994-2002_Cerrado" sheetId="15" r:id="rId9"/>
    <sheet name="2002-2010_Cerrado" sheetId="16" r:id="rId10"/>
    <sheet name="2010-2016_Cerrado" sheetId="17" r:id="rId11"/>
    <sheet name="1994-2002_MataAtlantica" sheetId="28" r:id="rId12"/>
    <sheet name="2002-2010_MataAtlantica" sheetId="29" r:id="rId13"/>
    <sheet name="2010-2016_MataAtlantica" sheetId="30" r:id="rId14"/>
    <sheet name="1994-2002_Pampa" sheetId="19" r:id="rId15"/>
    <sheet name="2002-2010_Pampa" sheetId="20" r:id="rId16"/>
    <sheet name="2010-2016_Pampa" sheetId="21" r:id="rId17"/>
    <sheet name="1994-2002_Pantanal" sheetId="23" r:id="rId18"/>
    <sheet name="2002-2010_Pantanal" sheetId="24" r:id="rId19"/>
    <sheet name="2010-2016_Pantanal" sheetId="25" r:id="rId20"/>
    <sheet name="1994-2002_Brasil" sheetId="27" r:id="rId21"/>
    <sheet name="2002-2010_Brasil" sheetId="32" r:id="rId22"/>
    <sheet name="2010-2016_Brasil" sheetId="33" r:id="rId23"/>
  </sheets>
  <definedNames>
    <definedName name="_xlnm.Print_Area" localSheetId="20">'1994-2002_Brasil'!$B$2:$AE$33</definedName>
    <definedName name="_xlnm.Print_Area" localSheetId="21">'2002-2010_Brasil'!$B$2:$AE$33</definedName>
    <definedName name="_xlnm.Print_Area" localSheetId="22">'2010-2016_Brasil'!$B$2:$AE$33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31" i="33" l="1"/>
  <c r="AB31" i="33"/>
  <c r="AA31" i="33"/>
  <c r="Z31" i="33"/>
  <c r="Y31" i="33"/>
  <c r="X31" i="33"/>
  <c r="W31" i="33"/>
  <c r="V31" i="33"/>
  <c r="U31" i="33"/>
  <c r="T31" i="33"/>
  <c r="S31" i="33"/>
  <c r="R31" i="33"/>
  <c r="Q31" i="33"/>
  <c r="P31" i="33"/>
  <c r="O31" i="33"/>
  <c r="N31" i="33"/>
  <c r="M31" i="33"/>
  <c r="L31" i="33"/>
  <c r="K31" i="33"/>
  <c r="J31" i="33"/>
  <c r="I31" i="33"/>
  <c r="H31" i="33"/>
  <c r="G31" i="33"/>
  <c r="F31" i="33"/>
  <c r="E31" i="33"/>
  <c r="D31" i="33"/>
  <c r="AC30" i="33"/>
  <c r="AB30" i="33"/>
  <c r="AA30" i="33"/>
  <c r="Z30" i="33"/>
  <c r="Y30" i="33"/>
  <c r="X30" i="33"/>
  <c r="W30" i="33"/>
  <c r="V30" i="33"/>
  <c r="U30" i="33"/>
  <c r="T30" i="33"/>
  <c r="S30" i="33"/>
  <c r="R30" i="33"/>
  <c r="Q30" i="33"/>
  <c r="P30" i="33"/>
  <c r="O30" i="33"/>
  <c r="N30" i="33"/>
  <c r="M30" i="33"/>
  <c r="L30" i="33"/>
  <c r="K30" i="33"/>
  <c r="J30" i="33"/>
  <c r="I30" i="33"/>
  <c r="H30" i="33"/>
  <c r="G30" i="33"/>
  <c r="F30" i="33"/>
  <c r="E30" i="33"/>
  <c r="D30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9" i="33"/>
  <c r="AC28" i="33"/>
  <c r="AB28" i="33"/>
  <c r="AA28" i="33"/>
  <c r="Z28" i="33"/>
  <c r="Y28" i="33"/>
  <c r="X28" i="33"/>
  <c r="W28" i="33"/>
  <c r="V28" i="33"/>
  <c r="U28" i="33"/>
  <c r="T28" i="33"/>
  <c r="S28" i="33"/>
  <c r="R28" i="33"/>
  <c r="Q28" i="33"/>
  <c r="P28" i="33"/>
  <c r="O28" i="33"/>
  <c r="N28" i="33"/>
  <c r="M28" i="33"/>
  <c r="L28" i="33"/>
  <c r="K28" i="33"/>
  <c r="J28" i="33"/>
  <c r="I28" i="33"/>
  <c r="H28" i="33"/>
  <c r="G28" i="33"/>
  <c r="F28" i="33"/>
  <c r="E28" i="33"/>
  <c r="D28" i="33"/>
  <c r="AC27" i="33"/>
  <c r="AB27" i="33"/>
  <c r="AA27" i="33"/>
  <c r="Z27" i="33"/>
  <c r="Y27" i="33"/>
  <c r="X27" i="33"/>
  <c r="W27" i="33"/>
  <c r="V27" i="33"/>
  <c r="U27" i="33"/>
  <c r="T27" i="33"/>
  <c r="S27" i="33"/>
  <c r="R27" i="33"/>
  <c r="Q27" i="33"/>
  <c r="P27" i="33"/>
  <c r="O27" i="33"/>
  <c r="N27" i="33"/>
  <c r="M27" i="33"/>
  <c r="L27" i="33"/>
  <c r="K27" i="33"/>
  <c r="J27" i="33"/>
  <c r="I27" i="33"/>
  <c r="H27" i="33"/>
  <c r="G27" i="33"/>
  <c r="F27" i="33"/>
  <c r="E27" i="33"/>
  <c r="D27" i="33"/>
  <c r="AC26" i="33"/>
  <c r="AB26" i="33"/>
  <c r="AA26" i="33"/>
  <c r="Z26" i="33"/>
  <c r="Y26" i="33"/>
  <c r="X26" i="33"/>
  <c r="W26" i="33"/>
  <c r="V26" i="33"/>
  <c r="U26" i="33"/>
  <c r="T26" i="33"/>
  <c r="S26" i="33"/>
  <c r="R26" i="33"/>
  <c r="Q26" i="33"/>
  <c r="P26" i="33"/>
  <c r="O26" i="33"/>
  <c r="N26" i="33"/>
  <c r="M26" i="33"/>
  <c r="L26" i="33"/>
  <c r="K26" i="33"/>
  <c r="J26" i="33"/>
  <c r="I26" i="33"/>
  <c r="H26" i="33"/>
  <c r="G26" i="33"/>
  <c r="F26" i="33"/>
  <c r="E26" i="33"/>
  <c r="D26" i="33"/>
  <c r="AC25" i="33"/>
  <c r="AB25" i="33"/>
  <c r="AA25" i="33"/>
  <c r="Z25" i="33"/>
  <c r="Y25" i="33"/>
  <c r="X25" i="33"/>
  <c r="W25" i="33"/>
  <c r="V25" i="33"/>
  <c r="U25" i="33"/>
  <c r="T25" i="33"/>
  <c r="S25" i="33"/>
  <c r="R25" i="33"/>
  <c r="Q25" i="33"/>
  <c r="P25" i="33"/>
  <c r="O25" i="33"/>
  <c r="N25" i="33"/>
  <c r="M25" i="33"/>
  <c r="L25" i="33"/>
  <c r="K25" i="33"/>
  <c r="J25" i="33"/>
  <c r="I25" i="33"/>
  <c r="H25" i="33"/>
  <c r="G25" i="33"/>
  <c r="F25" i="33"/>
  <c r="E25" i="33"/>
  <c r="D25" i="33"/>
  <c r="AC24" i="33"/>
  <c r="AB24" i="33"/>
  <c r="AA24" i="33"/>
  <c r="Z24" i="33"/>
  <c r="Y24" i="33"/>
  <c r="X24" i="33"/>
  <c r="W24" i="33"/>
  <c r="V24" i="33"/>
  <c r="U24" i="33"/>
  <c r="T24" i="33"/>
  <c r="S24" i="33"/>
  <c r="R24" i="33"/>
  <c r="Q24" i="33"/>
  <c r="P24" i="33"/>
  <c r="O24" i="33"/>
  <c r="N24" i="33"/>
  <c r="M24" i="33"/>
  <c r="L24" i="33"/>
  <c r="K24" i="33"/>
  <c r="J24" i="33"/>
  <c r="I24" i="33"/>
  <c r="H24" i="33"/>
  <c r="G24" i="33"/>
  <c r="F24" i="33"/>
  <c r="E24" i="33"/>
  <c r="D24" i="33"/>
  <c r="AC23" i="33"/>
  <c r="AB23" i="33"/>
  <c r="AA23" i="33"/>
  <c r="Z23" i="33"/>
  <c r="Y23" i="33"/>
  <c r="X23" i="33"/>
  <c r="W23" i="33"/>
  <c r="V23" i="33"/>
  <c r="U23" i="33"/>
  <c r="T23" i="33"/>
  <c r="S23" i="33"/>
  <c r="R23" i="33"/>
  <c r="Q23" i="33"/>
  <c r="P23" i="33"/>
  <c r="O23" i="33"/>
  <c r="N23" i="33"/>
  <c r="M23" i="33"/>
  <c r="L23" i="33"/>
  <c r="K23" i="33"/>
  <c r="J23" i="33"/>
  <c r="I23" i="33"/>
  <c r="H23" i="33"/>
  <c r="G23" i="33"/>
  <c r="F23" i="33"/>
  <c r="E23" i="33"/>
  <c r="D23" i="33"/>
  <c r="AC22" i="33"/>
  <c r="AB22" i="33"/>
  <c r="AA22" i="33"/>
  <c r="Z22" i="33"/>
  <c r="Y22" i="33"/>
  <c r="X22" i="33"/>
  <c r="W22" i="33"/>
  <c r="V22" i="33"/>
  <c r="U22" i="33"/>
  <c r="T22" i="33"/>
  <c r="S22" i="33"/>
  <c r="R22" i="33"/>
  <c r="Q22" i="33"/>
  <c r="P22" i="33"/>
  <c r="O22" i="33"/>
  <c r="N22" i="33"/>
  <c r="M22" i="33"/>
  <c r="L22" i="33"/>
  <c r="K22" i="33"/>
  <c r="J22" i="33"/>
  <c r="I22" i="33"/>
  <c r="H22" i="33"/>
  <c r="G22" i="33"/>
  <c r="F22" i="33"/>
  <c r="E22" i="33"/>
  <c r="D22" i="33"/>
  <c r="AC21" i="33"/>
  <c r="AB21" i="33"/>
  <c r="AA21" i="33"/>
  <c r="Z21" i="33"/>
  <c r="Y21" i="33"/>
  <c r="X21" i="33"/>
  <c r="W21" i="33"/>
  <c r="V21" i="33"/>
  <c r="U21" i="33"/>
  <c r="T21" i="33"/>
  <c r="S21" i="33"/>
  <c r="R21" i="33"/>
  <c r="Q21" i="33"/>
  <c r="P21" i="33"/>
  <c r="O21" i="33"/>
  <c r="N21" i="33"/>
  <c r="M21" i="33"/>
  <c r="L21" i="33"/>
  <c r="K21" i="33"/>
  <c r="J21" i="33"/>
  <c r="I21" i="33"/>
  <c r="H21" i="33"/>
  <c r="G21" i="33"/>
  <c r="F21" i="33"/>
  <c r="E21" i="33"/>
  <c r="D21" i="33"/>
  <c r="AC20" i="33"/>
  <c r="AB20" i="33"/>
  <c r="AA20" i="33"/>
  <c r="Z20" i="33"/>
  <c r="Y20" i="33"/>
  <c r="X20" i="33"/>
  <c r="W20" i="33"/>
  <c r="V20" i="33"/>
  <c r="U20" i="33"/>
  <c r="T20" i="33"/>
  <c r="S20" i="33"/>
  <c r="R20" i="33"/>
  <c r="Q20" i="33"/>
  <c r="P20" i="33"/>
  <c r="O20" i="33"/>
  <c r="N20" i="33"/>
  <c r="M20" i="33"/>
  <c r="L20" i="33"/>
  <c r="K20" i="33"/>
  <c r="J20" i="33"/>
  <c r="I20" i="33"/>
  <c r="H20" i="33"/>
  <c r="G20" i="33"/>
  <c r="F20" i="33"/>
  <c r="E20" i="33"/>
  <c r="D20" i="33"/>
  <c r="AC19" i="33"/>
  <c r="AB19" i="33"/>
  <c r="AA19" i="33"/>
  <c r="Z19" i="33"/>
  <c r="Y19" i="33"/>
  <c r="X19" i="33"/>
  <c r="W19" i="33"/>
  <c r="V19" i="33"/>
  <c r="U19" i="33"/>
  <c r="T19" i="33"/>
  <c r="S19" i="33"/>
  <c r="R19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E19" i="33"/>
  <c r="D19" i="33"/>
  <c r="AC18" i="33"/>
  <c r="AB18" i="33"/>
  <c r="AA18" i="33"/>
  <c r="Z18" i="33"/>
  <c r="Y18" i="33"/>
  <c r="X18" i="33"/>
  <c r="W18" i="33"/>
  <c r="V18" i="33"/>
  <c r="U18" i="33"/>
  <c r="T18" i="33"/>
  <c r="S18" i="33"/>
  <c r="R18" i="33"/>
  <c r="Q18" i="33"/>
  <c r="P18" i="33"/>
  <c r="O18" i="33"/>
  <c r="N18" i="33"/>
  <c r="M18" i="33"/>
  <c r="L18" i="33"/>
  <c r="K18" i="33"/>
  <c r="J18" i="33"/>
  <c r="I18" i="33"/>
  <c r="H18" i="33"/>
  <c r="G18" i="33"/>
  <c r="F18" i="33"/>
  <c r="E18" i="33"/>
  <c r="D18" i="33"/>
  <c r="AC17" i="33"/>
  <c r="AB17" i="33"/>
  <c r="AA17" i="33"/>
  <c r="Z17" i="33"/>
  <c r="Y17" i="33"/>
  <c r="X17" i="33"/>
  <c r="W17" i="33"/>
  <c r="V17" i="33"/>
  <c r="U17" i="33"/>
  <c r="T17" i="33"/>
  <c r="S17" i="33"/>
  <c r="R17" i="33"/>
  <c r="Q17" i="33"/>
  <c r="P17" i="33"/>
  <c r="O17" i="33"/>
  <c r="N17" i="33"/>
  <c r="M17" i="33"/>
  <c r="L17" i="33"/>
  <c r="K17" i="33"/>
  <c r="J17" i="33"/>
  <c r="I17" i="33"/>
  <c r="H17" i="33"/>
  <c r="G17" i="33"/>
  <c r="F17" i="33"/>
  <c r="E17" i="33"/>
  <c r="D17" i="33"/>
  <c r="AC16" i="33"/>
  <c r="AB16" i="33"/>
  <c r="AA16" i="33"/>
  <c r="Z16" i="33"/>
  <c r="Y16" i="33"/>
  <c r="X16" i="33"/>
  <c r="W16" i="33"/>
  <c r="V16" i="33"/>
  <c r="U16" i="33"/>
  <c r="T16" i="33"/>
  <c r="S16" i="33"/>
  <c r="R16" i="33"/>
  <c r="Q16" i="33"/>
  <c r="P16" i="33"/>
  <c r="O16" i="33"/>
  <c r="N16" i="33"/>
  <c r="M16" i="33"/>
  <c r="L16" i="33"/>
  <c r="K16" i="33"/>
  <c r="J16" i="33"/>
  <c r="I16" i="33"/>
  <c r="H16" i="33"/>
  <c r="G16" i="33"/>
  <c r="F16" i="33"/>
  <c r="E16" i="33"/>
  <c r="D16" i="33"/>
  <c r="AC15" i="33"/>
  <c r="AB15" i="33"/>
  <c r="AA15" i="33"/>
  <c r="Z15" i="33"/>
  <c r="Y15" i="33"/>
  <c r="X15" i="33"/>
  <c r="W15" i="33"/>
  <c r="V15" i="33"/>
  <c r="U15" i="33"/>
  <c r="T15" i="33"/>
  <c r="S15" i="33"/>
  <c r="R15" i="33"/>
  <c r="Q15" i="33"/>
  <c r="P15" i="33"/>
  <c r="O15" i="33"/>
  <c r="N15" i="33"/>
  <c r="M15" i="33"/>
  <c r="L15" i="33"/>
  <c r="K15" i="33"/>
  <c r="J15" i="33"/>
  <c r="I15" i="33"/>
  <c r="H15" i="33"/>
  <c r="G15" i="33"/>
  <c r="F15" i="33"/>
  <c r="E15" i="33"/>
  <c r="D15" i="33"/>
  <c r="AC14" i="33"/>
  <c r="AB14" i="33"/>
  <c r="AA14" i="33"/>
  <c r="Z14" i="33"/>
  <c r="Y14" i="33"/>
  <c r="X14" i="33"/>
  <c r="W14" i="33"/>
  <c r="V14" i="33"/>
  <c r="U14" i="33"/>
  <c r="T14" i="33"/>
  <c r="S14" i="33"/>
  <c r="R14" i="33"/>
  <c r="Q14" i="33"/>
  <c r="P14" i="33"/>
  <c r="O14" i="33"/>
  <c r="N14" i="33"/>
  <c r="M14" i="33"/>
  <c r="L14" i="33"/>
  <c r="K14" i="33"/>
  <c r="J14" i="33"/>
  <c r="I14" i="33"/>
  <c r="H14" i="33"/>
  <c r="G14" i="33"/>
  <c r="F14" i="33"/>
  <c r="E14" i="33"/>
  <c r="D14" i="33"/>
  <c r="AC13" i="33"/>
  <c r="AB13" i="33"/>
  <c r="AA13" i="33"/>
  <c r="Z13" i="33"/>
  <c r="Y13" i="33"/>
  <c r="X13" i="33"/>
  <c r="W13" i="33"/>
  <c r="V13" i="33"/>
  <c r="U13" i="33"/>
  <c r="T13" i="33"/>
  <c r="S13" i="33"/>
  <c r="R13" i="33"/>
  <c r="Q13" i="33"/>
  <c r="P13" i="33"/>
  <c r="O13" i="33"/>
  <c r="N13" i="33"/>
  <c r="M13" i="33"/>
  <c r="L13" i="33"/>
  <c r="K13" i="33"/>
  <c r="J13" i="33"/>
  <c r="I13" i="33"/>
  <c r="H13" i="33"/>
  <c r="G13" i="33"/>
  <c r="F13" i="33"/>
  <c r="E13" i="33"/>
  <c r="D13" i="33"/>
  <c r="AC12" i="33"/>
  <c r="AB12" i="33"/>
  <c r="AA12" i="33"/>
  <c r="Z12" i="33"/>
  <c r="Y12" i="33"/>
  <c r="X12" i="33"/>
  <c r="W12" i="33"/>
  <c r="V12" i="33"/>
  <c r="U12" i="33"/>
  <c r="T12" i="33"/>
  <c r="S12" i="33"/>
  <c r="R12" i="33"/>
  <c r="Q12" i="33"/>
  <c r="P12" i="33"/>
  <c r="O12" i="33"/>
  <c r="N12" i="33"/>
  <c r="M12" i="33"/>
  <c r="L12" i="33"/>
  <c r="K12" i="33"/>
  <c r="J12" i="33"/>
  <c r="I12" i="33"/>
  <c r="H12" i="33"/>
  <c r="G12" i="33"/>
  <c r="F12" i="33"/>
  <c r="E12" i="33"/>
  <c r="D12" i="33"/>
  <c r="AC11" i="33"/>
  <c r="AB11" i="33"/>
  <c r="AA11" i="33"/>
  <c r="Z11" i="33"/>
  <c r="Y11" i="33"/>
  <c r="X11" i="33"/>
  <c r="W11" i="33"/>
  <c r="V11" i="33"/>
  <c r="U11" i="33"/>
  <c r="T11" i="33"/>
  <c r="S11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AC10" i="33"/>
  <c r="AB10" i="33"/>
  <c r="AA10" i="33"/>
  <c r="Z10" i="33"/>
  <c r="Y10" i="33"/>
  <c r="X10" i="33"/>
  <c r="W10" i="33"/>
  <c r="V10" i="33"/>
  <c r="U10" i="33"/>
  <c r="T10" i="33"/>
  <c r="S10" i="33"/>
  <c r="R10" i="33"/>
  <c r="Q10" i="33"/>
  <c r="P10" i="33"/>
  <c r="O10" i="33"/>
  <c r="N10" i="33"/>
  <c r="M10" i="33"/>
  <c r="L10" i="33"/>
  <c r="K10" i="33"/>
  <c r="J10" i="33"/>
  <c r="I10" i="33"/>
  <c r="H10" i="33"/>
  <c r="G10" i="33"/>
  <c r="F10" i="33"/>
  <c r="E10" i="33"/>
  <c r="D10" i="33"/>
  <c r="AC9" i="33"/>
  <c r="AB9" i="33"/>
  <c r="AA9" i="33"/>
  <c r="Z9" i="33"/>
  <c r="Y9" i="33"/>
  <c r="X9" i="33"/>
  <c r="W9" i="33"/>
  <c r="V9" i="33"/>
  <c r="U9" i="33"/>
  <c r="T9" i="33"/>
  <c r="S9" i="33"/>
  <c r="R9" i="33"/>
  <c r="Q9" i="33"/>
  <c r="P9" i="33"/>
  <c r="O9" i="33"/>
  <c r="N9" i="33"/>
  <c r="M9" i="33"/>
  <c r="L9" i="33"/>
  <c r="K9" i="33"/>
  <c r="J9" i="33"/>
  <c r="I9" i="33"/>
  <c r="H9" i="33"/>
  <c r="G9" i="33"/>
  <c r="F9" i="33"/>
  <c r="E9" i="33"/>
  <c r="D9" i="33"/>
  <c r="AC8" i="33"/>
  <c r="AB8" i="33"/>
  <c r="AA8" i="33"/>
  <c r="Z8" i="33"/>
  <c r="Y8" i="33"/>
  <c r="X8" i="33"/>
  <c r="W8" i="33"/>
  <c r="V8" i="33"/>
  <c r="U8" i="33"/>
  <c r="T8" i="33"/>
  <c r="S8" i="33"/>
  <c r="R8" i="33"/>
  <c r="Q8" i="33"/>
  <c r="P8" i="33"/>
  <c r="O8" i="33"/>
  <c r="N8" i="33"/>
  <c r="M8" i="33"/>
  <c r="L8" i="33"/>
  <c r="K8" i="33"/>
  <c r="J8" i="33"/>
  <c r="I8" i="33"/>
  <c r="H8" i="33"/>
  <c r="G8" i="33"/>
  <c r="F8" i="33"/>
  <c r="E8" i="33"/>
  <c r="D8" i="33"/>
  <c r="AC7" i="33"/>
  <c r="AB7" i="33"/>
  <c r="AA7" i="33"/>
  <c r="Z7" i="33"/>
  <c r="Y7" i="33"/>
  <c r="X7" i="33"/>
  <c r="W7" i="33"/>
  <c r="V7" i="33"/>
  <c r="U7" i="33"/>
  <c r="T7" i="33"/>
  <c r="S7" i="33"/>
  <c r="R7" i="33"/>
  <c r="Q7" i="33"/>
  <c r="P7" i="33"/>
  <c r="O7" i="33"/>
  <c r="N7" i="33"/>
  <c r="M7" i="33"/>
  <c r="L7" i="33"/>
  <c r="K7" i="33"/>
  <c r="J7" i="33"/>
  <c r="I7" i="33"/>
  <c r="H7" i="33"/>
  <c r="G7" i="33"/>
  <c r="F7" i="33"/>
  <c r="E7" i="33"/>
  <c r="D7" i="33"/>
  <c r="AC6" i="33"/>
  <c r="AB6" i="33"/>
  <c r="AA6" i="33"/>
  <c r="Z6" i="33"/>
  <c r="Y6" i="33"/>
  <c r="X6" i="33"/>
  <c r="W6" i="33"/>
  <c r="V6" i="33"/>
  <c r="U6" i="33"/>
  <c r="T6" i="33"/>
  <c r="S6" i="33"/>
  <c r="R6" i="33"/>
  <c r="Q6" i="33"/>
  <c r="P6" i="33"/>
  <c r="O6" i="33"/>
  <c r="N6" i="33"/>
  <c r="M6" i="33"/>
  <c r="L6" i="33"/>
  <c r="K6" i="33"/>
  <c r="J6" i="33"/>
  <c r="I6" i="33"/>
  <c r="H6" i="33"/>
  <c r="G6" i="33"/>
  <c r="F6" i="33"/>
  <c r="E6" i="33"/>
  <c r="D6" i="33"/>
  <c r="AC31" i="32"/>
  <c r="AB31" i="32"/>
  <c r="AA31" i="32"/>
  <c r="Z31" i="32"/>
  <c r="Y31" i="32"/>
  <c r="X31" i="32"/>
  <c r="W31" i="32"/>
  <c r="V31" i="32"/>
  <c r="U31" i="32"/>
  <c r="T31" i="32"/>
  <c r="S31" i="32"/>
  <c r="R31" i="32"/>
  <c r="Q31" i="32"/>
  <c r="P31" i="32"/>
  <c r="O31" i="32"/>
  <c r="N31" i="32"/>
  <c r="M31" i="32"/>
  <c r="L31" i="32"/>
  <c r="K31" i="32"/>
  <c r="J31" i="32"/>
  <c r="I31" i="32"/>
  <c r="H31" i="32"/>
  <c r="G31" i="32"/>
  <c r="F31" i="32"/>
  <c r="E31" i="32"/>
  <c r="D31" i="32"/>
  <c r="AC30" i="32"/>
  <c r="AB30" i="32"/>
  <c r="AA30" i="32"/>
  <c r="Z30" i="32"/>
  <c r="Y30" i="32"/>
  <c r="X30" i="32"/>
  <c r="W30" i="32"/>
  <c r="V30" i="32"/>
  <c r="U30" i="32"/>
  <c r="T30" i="32"/>
  <c r="S30" i="32"/>
  <c r="R30" i="32"/>
  <c r="Q30" i="32"/>
  <c r="P30" i="32"/>
  <c r="O30" i="32"/>
  <c r="N30" i="32"/>
  <c r="M30" i="32"/>
  <c r="L30" i="32"/>
  <c r="K30" i="32"/>
  <c r="J30" i="32"/>
  <c r="I30" i="32"/>
  <c r="H30" i="32"/>
  <c r="G30" i="32"/>
  <c r="F30" i="32"/>
  <c r="E30" i="32"/>
  <c r="D30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9" i="32"/>
  <c r="AC28" i="32"/>
  <c r="AB28" i="32"/>
  <c r="AA28" i="32"/>
  <c r="Z28" i="32"/>
  <c r="Y28" i="32"/>
  <c r="X28" i="32"/>
  <c r="W28" i="32"/>
  <c r="V28" i="32"/>
  <c r="U28" i="32"/>
  <c r="T28" i="32"/>
  <c r="S28" i="32"/>
  <c r="R28" i="32"/>
  <c r="Q28" i="32"/>
  <c r="P28" i="32"/>
  <c r="O28" i="32"/>
  <c r="N28" i="32"/>
  <c r="M28" i="32"/>
  <c r="L28" i="32"/>
  <c r="K28" i="32"/>
  <c r="J28" i="32"/>
  <c r="I28" i="32"/>
  <c r="H28" i="32"/>
  <c r="G28" i="32"/>
  <c r="F28" i="32"/>
  <c r="E28" i="32"/>
  <c r="D28" i="32"/>
  <c r="AC27" i="32"/>
  <c r="AB27" i="32"/>
  <c r="AA27" i="32"/>
  <c r="Z27" i="32"/>
  <c r="Y27" i="32"/>
  <c r="X27" i="32"/>
  <c r="W27" i="32"/>
  <c r="V27" i="32"/>
  <c r="U27" i="32"/>
  <c r="T27" i="32"/>
  <c r="S27" i="32"/>
  <c r="R27" i="32"/>
  <c r="Q27" i="32"/>
  <c r="P27" i="32"/>
  <c r="O27" i="32"/>
  <c r="N27" i="32"/>
  <c r="M27" i="32"/>
  <c r="L27" i="32"/>
  <c r="K27" i="32"/>
  <c r="J27" i="32"/>
  <c r="I27" i="32"/>
  <c r="H27" i="32"/>
  <c r="G27" i="32"/>
  <c r="F27" i="32"/>
  <c r="E27" i="32"/>
  <c r="D27" i="32"/>
  <c r="AC26" i="32"/>
  <c r="AB26" i="32"/>
  <c r="AA26" i="32"/>
  <c r="Z26" i="32"/>
  <c r="Y26" i="32"/>
  <c r="X26" i="32"/>
  <c r="W26" i="32"/>
  <c r="V26" i="32"/>
  <c r="U26" i="32"/>
  <c r="T26" i="32"/>
  <c r="S26" i="32"/>
  <c r="R26" i="32"/>
  <c r="Q26" i="32"/>
  <c r="P26" i="32"/>
  <c r="O26" i="32"/>
  <c r="N26" i="32"/>
  <c r="M26" i="32"/>
  <c r="L26" i="32"/>
  <c r="K26" i="32"/>
  <c r="J26" i="32"/>
  <c r="I26" i="32"/>
  <c r="H26" i="32"/>
  <c r="G26" i="32"/>
  <c r="F26" i="32"/>
  <c r="E26" i="32"/>
  <c r="D26" i="32"/>
  <c r="AC25" i="32"/>
  <c r="AB25" i="32"/>
  <c r="AA25" i="32"/>
  <c r="Z25" i="32"/>
  <c r="Y25" i="32"/>
  <c r="X25" i="32"/>
  <c r="W25" i="32"/>
  <c r="V25" i="32"/>
  <c r="U25" i="32"/>
  <c r="T25" i="32"/>
  <c r="S25" i="32"/>
  <c r="R25" i="32"/>
  <c r="Q25" i="32"/>
  <c r="P25" i="32"/>
  <c r="O25" i="32"/>
  <c r="N25" i="32"/>
  <c r="M25" i="32"/>
  <c r="L25" i="32"/>
  <c r="K25" i="32"/>
  <c r="J25" i="32"/>
  <c r="I25" i="32"/>
  <c r="H25" i="32"/>
  <c r="G25" i="32"/>
  <c r="F25" i="32"/>
  <c r="E25" i="32"/>
  <c r="D25" i="32"/>
  <c r="AC24" i="32"/>
  <c r="AB24" i="32"/>
  <c r="AA24" i="32"/>
  <c r="Z24" i="32"/>
  <c r="Y24" i="32"/>
  <c r="X24" i="32"/>
  <c r="W24" i="32"/>
  <c r="V24" i="32"/>
  <c r="U24" i="32"/>
  <c r="T24" i="32"/>
  <c r="S24" i="32"/>
  <c r="R24" i="32"/>
  <c r="Q24" i="32"/>
  <c r="P24" i="32"/>
  <c r="O24" i="32"/>
  <c r="N24" i="32"/>
  <c r="M24" i="32"/>
  <c r="L24" i="32"/>
  <c r="K24" i="32"/>
  <c r="J24" i="32"/>
  <c r="I24" i="32"/>
  <c r="H24" i="32"/>
  <c r="G24" i="32"/>
  <c r="F24" i="32"/>
  <c r="E24" i="32"/>
  <c r="D24" i="32"/>
  <c r="AC23" i="32"/>
  <c r="AB23" i="32"/>
  <c r="AA23" i="32"/>
  <c r="Z23" i="32"/>
  <c r="Y23" i="32"/>
  <c r="X23" i="32"/>
  <c r="W23" i="32"/>
  <c r="V23" i="32"/>
  <c r="U23" i="32"/>
  <c r="T23" i="32"/>
  <c r="S23" i="32"/>
  <c r="R23" i="32"/>
  <c r="Q23" i="32"/>
  <c r="P23" i="32"/>
  <c r="O23" i="32"/>
  <c r="N23" i="32"/>
  <c r="M23" i="32"/>
  <c r="L23" i="32"/>
  <c r="K23" i="32"/>
  <c r="J23" i="32"/>
  <c r="I23" i="32"/>
  <c r="H23" i="32"/>
  <c r="G23" i="32"/>
  <c r="F23" i="32"/>
  <c r="E23" i="32"/>
  <c r="D23" i="32"/>
  <c r="AC22" i="32"/>
  <c r="AB22" i="32"/>
  <c r="AA22" i="32"/>
  <c r="Z22" i="32"/>
  <c r="Y22" i="32"/>
  <c r="X22" i="32"/>
  <c r="W22" i="32"/>
  <c r="V22" i="32"/>
  <c r="U22" i="32"/>
  <c r="T22" i="32"/>
  <c r="S22" i="32"/>
  <c r="R22" i="32"/>
  <c r="Q22" i="32"/>
  <c r="P22" i="32"/>
  <c r="O22" i="32"/>
  <c r="N22" i="32"/>
  <c r="M22" i="32"/>
  <c r="L22" i="32"/>
  <c r="K22" i="32"/>
  <c r="J22" i="32"/>
  <c r="I22" i="32"/>
  <c r="H22" i="32"/>
  <c r="G22" i="32"/>
  <c r="F22" i="32"/>
  <c r="E22" i="32"/>
  <c r="D22" i="32"/>
  <c r="AC21" i="32"/>
  <c r="AB21" i="32"/>
  <c r="AA21" i="32"/>
  <c r="Z21" i="32"/>
  <c r="Y21" i="32"/>
  <c r="X21" i="32"/>
  <c r="W21" i="32"/>
  <c r="V21" i="32"/>
  <c r="U21" i="32"/>
  <c r="T21" i="32"/>
  <c r="S21" i="32"/>
  <c r="R21" i="32"/>
  <c r="Q21" i="32"/>
  <c r="P21" i="32"/>
  <c r="O21" i="32"/>
  <c r="N21" i="32"/>
  <c r="M21" i="32"/>
  <c r="L21" i="32"/>
  <c r="K21" i="32"/>
  <c r="J21" i="32"/>
  <c r="I21" i="32"/>
  <c r="H21" i="32"/>
  <c r="G21" i="32"/>
  <c r="F21" i="32"/>
  <c r="E21" i="32"/>
  <c r="D21" i="32"/>
  <c r="AC20" i="32"/>
  <c r="AB20" i="32"/>
  <c r="AA20" i="32"/>
  <c r="Z20" i="32"/>
  <c r="Y20" i="32"/>
  <c r="X20" i="32"/>
  <c r="W20" i="32"/>
  <c r="V20" i="32"/>
  <c r="U20" i="32"/>
  <c r="T20" i="32"/>
  <c r="S20" i="32"/>
  <c r="R20" i="32"/>
  <c r="Q20" i="32"/>
  <c r="P20" i="32"/>
  <c r="O20" i="32"/>
  <c r="N20" i="32"/>
  <c r="M20" i="32"/>
  <c r="L20" i="32"/>
  <c r="K20" i="32"/>
  <c r="J20" i="32"/>
  <c r="I20" i="32"/>
  <c r="H20" i="32"/>
  <c r="G20" i="32"/>
  <c r="F20" i="32"/>
  <c r="E20" i="32"/>
  <c r="D20" i="32"/>
  <c r="AC19" i="32"/>
  <c r="AB19" i="32"/>
  <c r="AA19" i="32"/>
  <c r="Z19" i="32"/>
  <c r="Y19" i="32"/>
  <c r="X19" i="32"/>
  <c r="W19" i="32"/>
  <c r="V19" i="32"/>
  <c r="U19" i="32"/>
  <c r="T19" i="32"/>
  <c r="S19" i="32"/>
  <c r="R19" i="32"/>
  <c r="Q19" i="32"/>
  <c r="P19" i="32"/>
  <c r="O19" i="32"/>
  <c r="N19" i="32"/>
  <c r="M19" i="32"/>
  <c r="L19" i="32"/>
  <c r="K19" i="32"/>
  <c r="J19" i="32"/>
  <c r="I19" i="32"/>
  <c r="H19" i="32"/>
  <c r="G19" i="32"/>
  <c r="F19" i="32"/>
  <c r="E19" i="32"/>
  <c r="D19" i="32"/>
  <c r="AC18" i="32"/>
  <c r="AB18" i="32"/>
  <c r="AA18" i="32"/>
  <c r="Z18" i="32"/>
  <c r="Y18" i="32"/>
  <c r="X18" i="32"/>
  <c r="W18" i="32"/>
  <c r="V18" i="32"/>
  <c r="U18" i="32"/>
  <c r="T18" i="32"/>
  <c r="S18" i="32"/>
  <c r="R18" i="32"/>
  <c r="Q18" i="32"/>
  <c r="P18" i="32"/>
  <c r="O18" i="32"/>
  <c r="N18" i="32"/>
  <c r="M18" i="32"/>
  <c r="L18" i="32"/>
  <c r="K18" i="32"/>
  <c r="J18" i="32"/>
  <c r="I18" i="32"/>
  <c r="H18" i="32"/>
  <c r="G18" i="32"/>
  <c r="F18" i="32"/>
  <c r="E18" i="32"/>
  <c r="D18" i="32"/>
  <c r="AC17" i="32"/>
  <c r="AB17" i="32"/>
  <c r="AA17" i="32"/>
  <c r="Z17" i="32"/>
  <c r="Y17" i="32"/>
  <c r="X17" i="32"/>
  <c r="W17" i="32"/>
  <c r="V17" i="32"/>
  <c r="U17" i="32"/>
  <c r="T17" i="32"/>
  <c r="S17" i="32"/>
  <c r="R17" i="32"/>
  <c r="Q17" i="32"/>
  <c r="P17" i="32"/>
  <c r="O17" i="32"/>
  <c r="N17" i="32"/>
  <c r="M17" i="32"/>
  <c r="L17" i="32"/>
  <c r="K17" i="32"/>
  <c r="J17" i="32"/>
  <c r="I17" i="32"/>
  <c r="H17" i="32"/>
  <c r="G17" i="32"/>
  <c r="F17" i="32"/>
  <c r="E17" i="32"/>
  <c r="D17" i="32"/>
  <c r="AC16" i="32"/>
  <c r="AB16" i="32"/>
  <c r="AA16" i="32"/>
  <c r="Z16" i="32"/>
  <c r="Y16" i="32"/>
  <c r="X16" i="32"/>
  <c r="W16" i="32"/>
  <c r="V16" i="32"/>
  <c r="U16" i="32"/>
  <c r="T16" i="32"/>
  <c r="S16" i="32"/>
  <c r="R16" i="32"/>
  <c r="Q16" i="32"/>
  <c r="P16" i="32"/>
  <c r="O16" i="32"/>
  <c r="N16" i="32"/>
  <c r="M16" i="32"/>
  <c r="L16" i="32"/>
  <c r="K16" i="32"/>
  <c r="J16" i="32"/>
  <c r="I16" i="32"/>
  <c r="H16" i="32"/>
  <c r="G16" i="32"/>
  <c r="F16" i="32"/>
  <c r="E16" i="32"/>
  <c r="D16" i="32"/>
  <c r="AC15" i="32"/>
  <c r="AB15" i="32"/>
  <c r="AA15" i="32"/>
  <c r="Z15" i="32"/>
  <c r="Y15" i="32"/>
  <c r="X15" i="32"/>
  <c r="W15" i="32"/>
  <c r="V15" i="32"/>
  <c r="U15" i="32"/>
  <c r="T15" i="32"/>
  <c r="S15" i="32"/>
  <c r="R15" i="32"/>
  <c r="Q15" i="32"/>
  <c r="P15" i="32"/>
  <c r="O15" i="32"/>
  <c r="N15" i="32"/>
  <c r="M15" i="32"/>
  <c r="L15" i="32"/>
  <c r="K15" i="32"/>
  <c r="J15" i="32"/>
  <c r="I15" i="32"/>
  <c r="H15" i="32"/>
  <c r="G15" i="32"/>
  <c r="F15" i="32"/>
  <c r="E15" i="32"/>
  <c r="D15" i="32"/>
  <c r="AC14" i="32"/>
  <c r="AB14" i="32"/>
  <c r="AA14" i="32"/>
  <c r="Z14" i="32"/>
  <c r="Y14" i="32"/>
  <c r="X14" i="32"/>
  <c r="W14" i="32"/>
  <c r="V14" i="32"/>
  <c r="U14" i="32"/>
  <c r="T14" i="32"/>
  <c r="S14" i="32"/>
  <c r="R14" i="32"/>
  <c r="Q14" i="32"/>
  <c r="P14" i="32"/>
  <c r="O14" i="32"/>
  <c r="N14" i="32"/>
  <c r="M14" i="32"/>
  <c r="L14" i="32"/>
  <c r="K14" i="32"/>
  <c r="J14" i="32"/>
  <c r="I14" i="32"/>
  <c r="H14" i="32"/>
  <c r="G14" i="32"/>
  <c r="F14" i="32"/>
  <c r="E14" i="32"/>
  <c r="D14" i="32"/>
  <c r="AC13" i="32"/>
  <c r="AB13" i="32"/>
  <c r="AA13" i="32"/>
  <c r="Z13" i="32"/>
  <c r="Y13" i="32"/>
  <c r="X13" i="32"/>
  <c r="W13" i="32"/>
  <c r="V13" i="32"/>
  <c r="U13" i="32"/>
  <c r="T13" i="32"/>
  <c r="S13" i="32"/>
  <c r="R13" i="32"/>
  <c r="Q13" i="32"/>
  <c r="P13" i="32"/>
  <c r="O13" i="32"/>
  <c r="N13" i="32"/>
  <c r="M13" i="32"/>
  <c r="L13" i="32"/>
  <c r="K13" i="32"/>
  <c r="J13" i="32"/>
  <c r="I13" i="32"/>
  <c r="H13" i="32"/>
  <c r="G13" i="32"/>
  <c r="F13" i="32"/>
  <c r="E13" i="32"/>
  <c r="D13" i="32"/>
  <c r="AC12" i="32"/>
  <c r="AB12" i="32"/>
  <c r="AA12" i="32"/>
  <c r="Z12" i="32"/>
  <c r="Y12" i="32"/>
  <c r="X12" i="32"/>
  <c r="W12" i="32"/>
  <c r="V12" i="32"/>
  <c r="U12" i="32"/>
  <c r="T12" i="32"/>
  <c r="S12" i="32"/>
  <c r="R12" i="32"/>
  <c r="Q12" i="32"/>
  <c r="P12" i="32"/>
  <c r="O12" i="32"/>
  <c r="N12" i="32"/>
  <c r="M12" i="32"/>
  <c r="L12" i="32"/>
  <c r="K12" i="32"/>
  <c r="J12" i="32"/>
  <c r="I12" i="32"/>
  <c r="H12" i="32"/>
  <c r="G12" i="32"/>
  <c r="F12" i="32"/>
  <c r="E12" i="32"/>
  <c r="D12" i="32"/>
  <c r="AC11" i="32"/>
  <c r="AB11" i="32"/>
  <c r="AA11" i="32"/>
  <c r="Z11" i="32"/>
  <c r="Y11" i="32"/>
  <c r="X11" i="32"/>
  <c r="W11" i="32"/>
  <c r="V11" i="32"/>
  <c r="U11" i="32"/>
  <c r="T11" i="32"/>
  <c r="S11" i="32"/>
  <c r="R11" i="32"/>
  <c r="Q11" i="32"/>
  <c r="P11" i="32"/>
  <c r="O11" i="32"/>
  <c r="N11" i="32"/>
  <c r="M11" i="32"/>
  <c r="L11" i="32"/>
  <c r="K11" i="32"/>
  <c r="J11" i="32"/>
  <c r="I11" i="32"/>
  <c r="H11" i="32"/>
  <c r="G11" i="32"/>
  <c r="F11" i="32"/>
  <c r="E11" i="32"/>
  <c r="D11" i="32"/>
  <c r="AC10" i="32"/>
  <c r="AB10" i="32"/>
  <c r="AA10" i="32"/>
  <c r="Z10" i="32"/>
  <c r="Y10" i="32"/>
  <c r="X10" i="32"/>
  <c r="W10" i="32"/>
  <c r="V10" i="32"/>
  <c r="U10" i="32"/>
  <c r="T10" i="32"/>
  <c r="S10" i="32"/>
  <c r="R10" i="32"/>
  <c r="Q10" i="32"/>
  <c r="P10" i="32"/>
  <c r="O10" i="32"/>
  <c r="N10" i="32"/>
  <c r="M10" i="32"/>
  <c r="L10" i="32"/>
  <c r="K10" i="32"/>
  <c r="J10" i="32"/>
  <c r="I10" i="32"/>
  <c r="H10" i="32"/>
  <c r="G10" i="32"/>
  <c r="F10" i="32"/>
  <c r="E10" i="32"/>
  <c r="D10" i="32"/>
  <c r="AC9" i="32"/>
  <c r="AB9" i="32"/>
  <c r="AA9" i="32"/>
  <c r="Z9" i="32"/>
  <c r="Y9" i="32"/>
  <c r="X9" i="32"/>
  <c r="W9" i="32"/>
  <c r="V9" i="32"/>
  <c r="U9" i="32"/>
  <c r="T9" i="32"/>
  <c r="S9" i="32"/>
  <c r="R9" i="32"/>
  <c r="Q9" i="32"/>
  <c r="P9" i="32"/>
  <c r="O9" i="32"/>
  <c r="N9" i="32"/>
  <c r="M9" i="32"/>
  <c r="L9" i="32"/>
  <c r="K9" i="32"/>
  <c r="J9" i="32"/>
  <c r="I9" i="32"/>
  <c r="H9" i="32"/>
  <c r="G9" i="32"/>
  <c r="F9" i="32"/>
  <c r="E9" i="32"/>
  <c r="D9" i="32"/>
  <c r="AC8" i="32"/>
  <c r="AB8" i="32"/>
  <c r="AA8" i="32"/>
  <c r="Z8" i="32"/>
  <c r="Y8" i="32"/>
  <c r="X8" i="32"/>
  <c r="W8" i="32"/>
  <c r="V8" i="32"/>
  <c r="U8" i="32"/>
  <c r="T8" i="32"/>
  <c r="S8" i="32"/>
  <c r="R8" i="32"/>
  <c r="Q8" i="32"/>
  <c r="P8" i="32"/>
  <c r="O8" i="32"/>
  <c r="N8" i="32"/>
  <c r="M8" i="32"/>
  <c r="L8" i="32"/>
  <c r="K8" i="32"/>
  <c r="J8" i="32"/>
  <c r="I8" i="32"/>
  <c r="H8" i="32"/>
  <c r="G8" i="32"/>
  <c r="F8" i="32"/>
  <c r="E8" i="32"/>
  <c r="D8" i="32"/>
  <c r="AC7" i="32"/>
  <c r="AB7" i="32"/>
  <c r="AA7" i="32"/>
  <c r="Z7" i="32"/>
  <c r="Y7" i="32"/>
  <c r="X7" i="32"/>
  <c r="W7" i="32"/>
  <c r="V7" i="32"/>
  <c r="U7" i="32"/>
  <c r="T7" i="32"/>
  <c r="S7" i="32"/>
  <c r="R7" i="32"/>
  <c r="Q7" i="32"/>
  <c r="P7" i="32"/>
  <c r="O7" i="32"/>
  <c r="N7" i="32"/>
  <c r="M7" i="32"/>
  <c r="L7" i="32"/>
  <c r="K7" i="32"/>
  <c r="J7" i="32"/>
  <c r="I7" i="32"/>
  <c r="H7" i="32"/>
  <c r="G7" i="32"/>
  <c r="F7" i="32"/>
  <c r="E7" i="32"/>
  <c r="D7" i="32"/>
  <c r="AC6" i="32"/>
  <c r="AB6" i="32"/>
  <c r="AA6" i="32"/>
  <c r="Z6" i="32"/>
  <c r="Y6" i="32"/>
  <c r="X6" i="32"/>
  <c r="W6" i="32"/>
  <c r="V6" i="32"/>
  <c r="U6" i="32"/>
  <c r="T6" i="32"/>
  <c r="S6" i="32"/>
  <c r="R6" i="32"/>
  <c r="Q6" i="32"/>
  <c r="P6" i="32"/>
  <c r="O6" i="32"/>
  <c r="N6" i="32"/>
  <c r="M6" i="32"/>
  <c r="L6" i="32"/>
  <c r="K6" i="32"/>
  <c r="J6" i="32"/>
  <c r="I6" i="32"/>
  <c r="H6" i="32"/>
  <c r="G6" i="32"/>
  <c r="F6" i="32"/>
  <c r="E6" i="32"/>
  <c r="D6" i="32"/>
  <c r="AC31" i="27"/>
  <c r="AB31" i="27"/>
  <c r="AA31" i="27"/>
  <c r="Z31" i="27"/>
  <c r="Y31" i="27"/>
  <c r="X31" i="27"/>
  <c r="W31" i="27"/>
  <c r="V31" i="27"/>
  <c r="U31" i="27"/>
  <c r="T31" i="27"/>
  <c r="S31" i="27"/>
  <c r="R31" i="27"/>
  <c r="Q31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AC30" i="27"/>
  <c r="AB30" i="27"/>
  <c r="AA30" i="27"/>
  <c r="Z30" i="27"/>
  <c r="Y30" i="27"/>
  <c r="X30" i="27"/>
  <c r="W30" i="27"/>
  <c r="V30" i="27"/>
  <c r="U30" i="27"/>
  <c r="T30" i="27"/>
  <c r="S30" i="27"/>
  <c r="R30" i="27"/>
  <c r="Q30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9" i="27"/>
  <c r="AC28" i="27"/>
  <c r="AB28" i="27"/>
  <c r="AA28" i="27"/>
  <c r="Z28" i="27"/>
  <c r="Y28" i="27"/>
  <c r="X28" i="27"/>
  <c r="W28" i="27"/>
  <c r="V28" i="27"/>
  <c r="U28" i="27"/>
  <c r="T28" i="27"/>
  <c r="S28" i="27"/>
  <c r="R28" i="27"/>
  <c r="Q28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AC27" i="27"/>
  <c r="AB27" i="27"/>
  <c r="AA27" i="27"/>
  <c r="Z27" i="27"/>
  <c r="Y27" i="27"/>
  <c r="X27" i="27"/>
  <c r="W27" i="27"/>
  <c r="V27" i="27"/>
  <c r="U27" i="27"/>
  <c r="T27" i="27"/>
  <c r="S27" i="27"/>
  <c r="R27" i="27"/>
  <c r="Q27" i="27"/>
  <c r="P27" i="27"/>
  <c r="O27" i="27"/>
  <c r="N27" i="27"/>
  <c r="M27" i="27"/>
  <c r="L27" i="27"/>
  <c r="K27" i="27"/>
  <c r="J27" i="27"/>
  <c r="I27" i="27"/>
  <c r="H27" i="27"/>
  <c r="G27" i="27"/>
  <c r="F27" i="27"/>
  <c r="E27" i="27"/>
  <c r="D27" i="27"/>
  <c r="AC26" i="27"/>
  <c r="AB26" i="27"/>
  <c r="AA26" i="27"/>
  <c r="Z26" i="27"/>
  <c r="Y26" i="27"/>
  <c r="X26" i="27"/>
  <c r="W26" i="27"/>
  <c r="V26" i="27"/>
  <c r="U26" i="27"/>
  <c r="T26" i="27"/>
  <c r="S26" i="27"/>
  <c r="R26" i="27"/>
  <c r="Q26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D26" i="27"/>
  <c r="AC25" i="27"/>
  <c r="AB25" i="27"/>
  <c r="AA25" i="27"/>
  <c r="Z25" i="27"/>
  <c r="Y25" i="27"/>
  <c r="X25" i="27"/>
  <c r="W25" i="27"/>
  <c r="V25" i="27"/>
  <c r="U25" i="27"/>
  <c r="T25" i="27"/>
  <c r="S25" i="27"/>
  <c r="R25" i="27"/>
  <c r="Q25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AC24" i="27"/>
  <c r="AB24" i="27"/>
  <c r="AA24" i="27"/>
  <c r="Z24" i="27"/>
  <c r="Y24" i="27"/>
  <c r="X24" i="27"/>
  <c r="W24" i="27"/>
  <c r="V24" i="27"/>
  <c r="U24" i="27"/>
  <c r="T24" i="27"/>
  <c r="S24" i="27"/>
  <c r="R24" i="27"/>
  <c r="Q24" i="27"/>
  <c r="P24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AC23" i="27"/>
  <c r="AB23" i="27"/>
  <c r="AA23" i="27"/>
  <c r="Z23" i="27"/>
  <c r="Y23" i="27"/>
  <c r="X23" i="27"/>
  <c r="W23" i="27"/>
  <c r="V23" i="27"/>
  <c r="U23" i="27"/>
  <c r="T23" i="27"/>
  <c r="S23" i="27"/>
  <c r="R23" i="27"/>
  <c r="Q23" i="27"/>
  <c r="P23" i="27"/>
  <c r="O23" i="27"/>
  <c r="N23" i="27"/>
  <c r="M23" i="27"/>
  <c r="L23" i="27"/>
  <c r="K23" i="27"/>
  <c r="J23" i="27"/>
  <c r="I23" i="27"/>
  <c r="H23" i="27"/>
  <c r="G23" i="27"/>
  <c r="F23" i="27"/>
  <c r="E23" i="27"/>
  <c r="D23" i="27"/>
  <c r="AC22" i="27"/>
  <c r="AB22" i="27"/>
  <c r="AA22" i="27"/>
  <c r="Z22" i="27"/>
  <c r="Y22" i="27"/>
  <c r="X22" i="27"/>
  <c r="W22" i="27"/>
  <c r="V22" i="27"/>
  <c r="U22" i="27"/>
  <c r="T22" i="27"/>
  <c r="S22" i="27"/>
  <c r="R22" i="27"/>
  <c r="Q22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AC21" i="27"/>
  <c r="AB21" i="27"/>
  <c r="AA21" i="27"/>
  <c r="Z21" i="27"/>
  <c r="Y21" i="27"/>
  <c r="X21" i="27"/>
  <c r="W21" i="27"/>
  <c r="V21" i="27"/>
  <c r="U21" i="27"/>
  <c r="T21" i="27"/>
  <c r="S21" i="27"/>
  <c r="R21" i="27"/>
  <c r="Q21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AC20" i="27"/>
  <c r="AB20" i="27"/>
  <c r="AA20" i="27"/>
  <c r="Z20" i="27"/>
  <c r="Y20" i="27"/>
  <c r="X20" i="27"/>
  <c r="W20" i="27"/>
  <c r="V20" i="27"/>
  <c r="U20" i="27"/>
  <c r="T20" i="27"/>
  <c r="S20" i="27"/>
  <c r="R20" i="27"/>
  <c r="Q20" i="27"/>
  <c r="P20" i="27"/>
  <c r="O20" i="27"/>
  <c r="N20" i="27"/>
  <c r="M20" i="27"/>
  <c r="L20" i="27"/>
  <c r="K20" i="27"/>
  <c r="J20" i="27"/>
  <c r="I20" i="27"/>
  <c r="H20" i="27"/>
  <c r="G20" i="27"/>
  <c r="F20" i="27"/>
  <c r="E20" i="27"/>
  <c r="D20" i="27"/>
  <c r="AC19" i="27"/>
  <c r="AB19" i="27"/>
  <c r="AA19" i="27"/>
  <c r="Z19" i="27"/>
  <c r="Y19" i="27"/>
  <c r="X19" i="27"/>
  <c r="W19" i="27"/>
  <c r="V19" i="27"/>
  <c r="U19" i="27"/>
  <c r="T19" i="27"/>
  <c r="S19" i="27"/>
  <c r="R19" i="27"/>
  <c r="Q19" i="27"/>
  <c r="P19" i="27"/>
  <c r="O19" i="27"/>
  <c r="N19" i="27"/>
  <c r="M19" i="27"/>
  <c r="L19" i="27"/>
  <c r="K19" i="27"/>
  <c r="J19" i="27"/>
  <c r="I19" i="27"/>
  <c r="H19" i="27"/>
  <c r="G19" i="27"/>
  <c r="F19" i="27"/>
  <c r="E19" i="27"/>
  <c r="D19" i="27"/>
  <c r="AC18" i="27"/>
  <c r="AB18" i="27"/>
  <c r="AA18" i="27"/>
  <c r="Z18" i="27"/>
  <c r="Y18" i="27"/>
  <c r="X18" i="27"/>
  <c r="W18" i="27"/>
  <c r="V18" i="27"/>
  <c r="U18" i="27"/>
  <c r="T18" i="27"/>
  <c r="S18" i="27"/>
  <c r="R18" i="27"/>
  <c r="Q18" i="27"/>
  <c r="P18" i="27"/>
  <c r="O18" i="27"/>
  <c r="N18" i="27"/>
  <c r="M18" i="27"/>
  <c r="L18" i="27"/>
  <c r="K18" i="27"/>
  <c r="J18" i="27"/>
  <c r="I18" i="27"/>
  <c r="H18" i="27"/>
  <c r="G18" i="27"/>
  <c r="F18" i="27"/>
  <c r="E18" i="27"/>
  <c r="D18" i="27"/>
  <c r="AC17" i="27"/>
  <c r="AB17" i="27"/>
  <c r="AA17" i="27"/>
  <c r="Z17" i="27"/>
  <c r="Y17" i="27"/>
  <c r="X17" i="27"/>
  <c r="W17" i="27"/>
  <c r="V17" i="27"/>
  <c r="U17" i="27"/>
  <c r="T17" i="27"/>
  <c r="S17" i="27"/>
  <c r="R17" i="27"/>
  <c r="Q17" i="27"/>
  <c r="P17" i="27"/>
  <c r="O17" i="27"/>
  <c r="N17" i="27"/>
  <c r="M17" i="27"/>
  <c r="L17" i="27"/>
  <c r="K17" i="27"/>
  <c r="J17" i="27"/>
  <c r="I17" i="27"/>
  <c r="H17" i="27"/>
  <c r="G17" i="27"/>
  <c r="F17" i="27"/>
  <c r="E17" i="27"/>
  <c r="D17" i="27"/>
  <c r="AC16" i="27"/>
  <c r="AB16" i="27"/>
  <c r="AA16" i="27"/>
  <c r="Z16" i="27"/>
  <c r="Y16" i="27"/>
  <c r="X16" i="27"/>
  <c r="W16" i="27"/>
  <c r="V16" i="27"/>
  <c r="U16" i="27"/>
  <c r="T16" i="27"/>
  <c r="S16" i="27"/>
  <c r="R16" i="27"/>
  <c r="Q16" i="27"/>
  <c r="P16" i="27"/>
  <c r="O16" i="27"/>
  <c r="N16" i="27"/>
  <c r="M16" i="27"/>
  <c r="L16" i="27"/>
  <c r="K16" i="27"/>
  <c r="J16" i="27"/>
  <c r="I16" i="27"/>
  <c r="H16" i="27"/>
  <c r="G16" i="27"/>
  <c r="F16" i="27"/>
  <c r="E16" i="27"/>
  <c r="D16" i="27"/>
  <c r="AC15" i="27"/>
  <c r="AB15" i="27"/>
  <c r="AA15" i="27"/>
  <c r="Z15" i="27"/>
  <c r="Y15" i="27"/>
  <c r="X15" i="27"/>
  <c r="W15" i="27"/>
  <c r="V15" i="27"/>
  <c r="U15" i="27"/>
  <c r="T15" i="27"/>
  <c r="S15" i="27"/>
  <c r="R15" i="27"/>
  <c r="Q15" i="27"/>
  <c r="P15" i="27"/>
  <c r="O15" i="27"/>
  <c r="N15" i="27"/>
  <c r="M15" i="27"/>
  <c r="L15" i="27"/>
  <c r="K15" i="27"/>
  <c r="J15" i="27"/>
  <c r="I15" i="27"/>
  <c r="H15" i="27"/>
  <c r="G15" i="27"/>
  <c r="F15" i="27"/>
  <c r="E15" i="27"/>
  <c r="D15" i="27"/>
  <c r="AC14" i="27"/>
  <c r="AB14" i="27"/>
  <c r="AA14" i="27"/>
  <c r="Z14" i="27"/>
  <c r="Y14" i="27"/>
  <c r="X14" i="27"/>
  <c r="W14" i="27"/>
  <c r="V14" i="27"/>
  <c r="U14" i="27"/>
  <c r="T14" i="27"/>
  <c r="S14" i="27"/>
  <c r="R14" i="27"/>
  <c r="Q14" i="27"/>
  <c r="P14" i="27"/>
  <c r="O14" i="27"/>
  <c r="N14" i="27"/>
  <c r="M14" i="27"/>
  <c r="L14" i="27"/>
  <c r="K14" i="27"/>
  <c r="J14" i="27"/>
  <c r="I14" i="27"/>
  <c r="H14" i="27"/>
  <c r="G14" i="27"/>
  <c r="F14" i="27"/>
  <c r="E14" i="27"/>
  <c r="D14" i="27"/>
  <c r="AC13" i="27"/>
  <c r="AB13" i="27"/>
  <c r="AA13" i="27"/>
  <c r="Z13" i="27"/>
  <c r="Y13" i="27"/>
  <c r="X13" i="27"/>
  <c r="W13" i="27"/>
  <c r="V13" i="27"/>
  <c r="U13" i="27"/>
  <c r="T13" i="27"/>
  <c r="S13" i="27"/>
  <c r="R13" i="27"/>
  <c r="Q13" i="27"/>
  <c r="P13" i="27"/>
  <c r="O13" i="27"/>
  <c r="N13" i="27"/>
  <c r="M13" i="27"/>
  <c r="L13" i="27"/>
  <c r="K13" i="27"/>
  <c r="J13" i="27"/>
  <c r="I13" i="27"/>
  <c r="H13" i="27"/>
  <c r="G13" i="27"/>
  <c r="F13" i="27"/>
  <c r="E13" i="27"/>
  <c r="D13" i="27"/>
  <c r="AC12" i="27"/>
  <c r="AB12" i="27"/>
  <c r="AA12" i="27"/>
  <c r="Z12" i="27"/>
  <c r="Y12" i="27"/>
  <c r="X12" i="27"/>
  <c r="W12" i="27"/>
  <c r="V12" i="27"/>
  <c r="U12" i="27"/>
  <c r="T12" i="27"/>
  <c r="S12" i="27"/>
  <c r="R12" i="27"/>
  <c r="Q12" i="27"/>
  <c r="P12" i="27"/>
  <c r="O12" i="27"/>
  <c r="N12" i="27"/>
  <c r="M12" i="27"/>
  <c r="L12" i="27"/>
  <c r="K12" i="27"/>
  <c r="J12" i="27"/>
  <c r="I12" i="27"/>
  <c r="H12" i="27"/>
  <c r="G12" i="27"/>
  <c r="F12" i="27"/>
  <c r="E12" i="27"/>
  <c r="D12" i="27"/>
  <c r="AC11" i="27"/>
  <c r="AB11" i="27"/>
  <c r="AA11" i="27"/>
  <c r="Z11" i="27"/>
  <c r="Y11" i="27"/>
  <c r="X11" i="27"/>
  <c r="W11" i="27"/>
  <c r="V11" i="27"/>
  <c r="U11" i="27"/>
  <c r="T11" i="27"/>
  <c r="S11" i="27"/>
  <c r="R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AC10" i="27"/>
  <c r="AB10" i="27"/>
  <c r="AA10" i="27"/>
  <c r="Z10" i="27"/>
  <c r="Y10" i="27"/>
  <c r="X10" i="27"/>
  <c r="W10" i="27"/>
  <c r="V10" i="27"/>
  <c r="U10" i="27"/>
  <c r="T10" i="27"/>
  <c r="S10" i="27"/>
  <c r="R10" i="27"/>
  <c r="Q10" i="27"/>
  <c r="P10" i="27"/>
  <c r="O10" i="27"/>
  <c r="N10" i="27"/>
  <c r="M10" i="27"/>
  <c r="L10" i="27"/>
  <c r="K10" i="27"/>
  <c r="J10" i="27"/>
  <c r="I10" i="27"/>
  <c r="H10" i="27"/>
  <c r="G10" i="27"/>
  <c r="F10" i="27"/>
  <c r="E10" i="27"/>
  <c r="D10" i="27"/>
  <c r="AC9" i="27"/>
  <c r="AB9" i="27"/>
  <c r="AA9" i="27"/>
  <c r="Z9" i="27"/>
  <c r="Y9" i="27"/>
  <c r="X9" i="27"/>
  <c r="W9" i="27"/>
  <c r="V9" i="27"/>
  <c r="U9" i="27"/>
  <c r="T9" i="27"/>
  <c r="S9" i="27"/>
  <c r="R9" i="27"/>
  <c r="Q9" i="27"/>
  <c r="P9" i="27"/>
  <c r="O9" i="27"/>
  <c r="N9" i="27"/>
  <c r="M9" i="27"/>
  <c r="L9" i="27"/>
  <c r="K9" i="27"/>
  <c r="J9" i="27"/>
  <c r="I9" i="27"/>
  <c r="H9" i="27"/>
  <c r="G9" i="27"/>
  <c r="F9" i="27"/>
  <c r="E9" i="27"/>
  <c r="D9" i="27"/>
  <c r="AC8" i="27"/>
  <c r="AB8" i="27"/>
  <c r="AA8" i="27"/>
  <c r="Z8" i="27"/>
  <c r="Y8" i="27"/>
  <c r="X8" i="27"/>
  <c r="W8" i="27"/>
  <c r="V8" i="27"/>
  <c r="U8" i="27"/>
  <c r="T8" i="27"/>
  <c r="S8" i="27"/>
  <c r="R8" i="27"/>
  <c r="Q8" i="27"/>
  <c r="P8" i="27"/>
  <c r="O8" i="27"/>
  <c r="N8" i="27"/>
  <c r="M8" i="27"/>
  <c r="L8" i="27"/>
  <c r="K8" i="27"/>
  <c r="J8" i="27"/>
  <c r="I8" i="27"/>
  <c r="H8" i="27"/>
  <c r="G8" i="27"/>
  <c r="F8" i="27"/>
  <c r="E8" i="27"/>
  <c r="D8" i="27"/>
  <c r="AC7" i="27"/>
  <c r="AB7" i="27"/>
  <c r="AA7" i="27"/>
  <c r="Z7" i="27"/>
  <c r="Y7" i="27"/>
  <c r="X7" i="27"/>
  <c r="W7" i="27"/>
  <c r="V7" i="27"/>
  <c r="U7" i="27"/>
  <c r="T7" i="27"/>
  <c r="S7" i="27"/>
  <c r="R7" i="27"/>
  <c r="Q7" i="27"/>
  <c r="P7" i="27"/>
  <c r="O7" i="27"/>
  <c r="N7" i="27"/>
  <c r="M7" i="27"/>
  <c r="L7" i="27"/>
  <c r="K7" i="27"/>
  <c r="J7" i="27"/>
  <c r="I7" i="27"/>
  <c r="H7" i="27"/>
  <c r="G7" i="27"/>
  <c r="F7" i="27"/>
  <c r="E7" i="27"/>
  <c r="D7" i="27"/>
  <c r="AC6" i="27"/>
  <c r="AB6" i="27"/>
  <c r="AA6" i="27"/>
  <c r="Z6" i="27"/>
  <c r="Y6" i="27"/>
  <c r="X6" i="27"/>
  <c r="W6" i="27"/>
  <c r="V6" i="27"/>
  <c r="U6" i="27"/>
  <c r="T6" i="27"/>
  <c r="S6" i="27"/>
  <c r="R6" i="27"/>
  <c r="Q6" i="27"/>
  <c r="P6" i="27"/>
  <c r="O6" i="27"/>
  <c r="N6" i="27"/>
  <c r="M6" i="27"/>
  <c r="L6" i="27"/>
  <c r="K6" i="27"/>
  <c r="J6" i="27"/>
  <c r="I6" i="27"/>
  <c r="H6" i="27"/>
  <c r="G6" i="27"/>
  <c r="F6" i="27"/>
  <c r="E6" i="27"/>
  <c r="D6" i="27"/>
  <c r="B33" i="25"/>
  <c r="AC32" i="25"/>
  <c r="AB32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AD31" i="25"/>
  <c r="AD30" i="25"/>
  <c r="AD29" i="25"/>
  <c r="AD28" i="25"/>
  <c r="AD27" i="25"/>
  <c r="AD26" i="25"/>
  <c r="AD25" i="25"/>
  <c r="AD24" i="25"/>
  <c r="AD23" i="25"/>
  <c r="AD22" i="25"/>
  <c r="AD21" i="25"/>
  <c r="AD20" i="25"/>
  <c r="AD19" i="25"/>
  <c r="AD18" i="25"/>
  <c r="AD17" i="25"/>
  <c r="AD16" i="25"/>
  <c r="AD15" i="25"/>
  <c r="AD14" i="25"/>
  <c r="AD13" i="25"/>
  <c r="AD12" i="25"/>
  <c r="AD11" i="25"/>
  <c r="AD10" i="25"/>
  <c r="AD9" i="25"/>
  <c r="AD8" i="25"/>
  <c r="AD7" i="25"/>
  <c r="AD6" i="25"/>
  <c r="B33" i="24"/>
  <c r="AC32" i="24"/>
  <c r="AB32" i="24"/>
  <c r="AA32" i="24"/>
  <c r="Z32" i="24"/>
  <c r="Y32" i="24"/>
  <c r="X32" i="24"/>
  <c r="W32" i="24"/>
  <c r="V32" i="24"/>
  <c r="U32" i="24"/>
  <c r="T32" i="24"/>
  <c r="S32" i="24"/>
  <c r="R32" i="24"/>
  <c r="Q32" i="24"/>
  <c r="P32" i="24"/>
  <c r="O32" i="24"/>
  <c r="N32" i="24"/>
  <c r="M32" i="24"/>
  <c r="L32" i="24"/>
  <c r="K32" i="24"/>
  <c r="J32" i="24"/>
  <c r="I32" i="24"/>
  <c r="H32" i="24"/>
  <c r="G32" i="24"/>
  <c r="F32" i="24"/>
  <c r="E32" i="24"/>
  <c r="D32" i="24"/>
  <c r="AD31" i="24"/>
  <c r="AD30" i="24"/>
  <c r="AD29" i="24"/>
  <c r="AD28" i="24"/>
  <c r="AD27" i="24"/>
  <c r="AD26" i="24"/>
  <c r="AD25" i="24"/>
  <c r="AD24" i="24"/>
  <c r="AD23" i="24"/>
  <c r="AD22" i="24"/>
  <c r="AD21" i="24"/>
  <c r="AD20" i="24"/>
  <c r="AD19" i="24"/>
  <c r="AD18" i="24"/>
  <c r="AD17" i="24"/>
  <c r="AD16" i="24"/>
  <c r="AD15" i="24"/>
  <c r="AD14" i="24"/>
  <c r="AD13" i="24"/>
  <c r="AD12" i="24"/>
  <c r="AD11" i="24"/>
  <c r="AD10" i="24"/>
  <c r="AD9" i="24"/>
  <c r="AD8" i="24"/>
  <c r="AD7" i="24"/>
  <c r="AD6" i="24"/>
  <c r="B33" i="23"/>
  <c r="AC32" i="23"/>
  <c r="AB32" i="23"/>
  <c r="AA32" i="23"/>
  <c r="Z32" i="23"/>
  <c r="Y32" i="23"/>
  <c r="X32" i="23"/>
  <c r="W32" i="23"/>
  <c r="V32" i="23"/>
  <c r="U32" i="23"/>
  <c r="T32" i="23"/>
  <c r="S32" i="23"/>
  <c r="R32" i="23"/>
  <c r="Q32" i="23"/>
  <c r="P32" i="23"/>
  <c r="O32" i="23"/>
  <c r="N32" i="23"/>
  <c r="M32" i="23"/>
  <c r="L32" i="23"/>
  <c r="K32" i="23"/>
  <c r="J32" i="23"/>
  <c r="I32" i="23"/>
  <c r="H32" i="23"/>
  <c r="G32" i="23"/>
  <c r="F32" i="23"/>
  <c r="E32" i="23"/>
  <c r="D32" i="23"/>
  <c r="AD31" i="23"/>
  <c r="AD30" i="23"/>
  <c r="AD29" i="23"/>
  <c r="AD28" i="23"/>
  <c r="AD27" i="23"/>
  <c r="AD26" i="23"/>
  <c r="AD25" i="23"/>
  <c r="AD24" i="23"/>
  <c r="AD23" i="23"/>
  <c r="AD22" i="23"/>
  <c r="AD21" i="23"/>
  <c r="AD20" i="23"/>
  <c r="AD19" i="23"/>
  <c r="AD18" i="23"/>
  <c r="AD17" i="23"/>
  <c r="AD16" i="23"/>
  <c r="AD15" i="23"/>
  <c r="AD14" i="23"/>
  <c r="AD13" i="23"/>
  <c r="AD12" i="23"/>
  <c r="AD11" i="23"/>
  <c r="AD10" i="23"/>
  <c r="AD9" i="23"/>
  <c r="AD8" i="23"/>
  <c r="AD7" i="23"/>
  <c r="AD6" i="23"/>
  <c r="AD32" i="25" l="1"/>
  <c r="AC33" i="25" s="1"/>
  <c r="K33" i="24"/>
  <c r="AD32" i="24"/>
  <c r="AE10" i="24" s="1"/>
  <c r="AD32" i="23"/>
  <c r="AE10" i="23" s="1"/>
  <c r="T33" i="25" l="1"/>
  <c r="Z33" i="25"/>
  <c r="AE13" i="25"/>
  <c r="AE7" i="25"/>
  <c r="H33" i="25"/>
  <c r="AE19" i="25"/>
  <c r="L33" i="25"/>
  <c r="J33" i="25"/>
  <c r="U33" i="25"/>
  <c r="R33" i="25"/>
  <c r="AE28" i="25"/>
  <c r="AE11" i="25"/>
  <c r="D33" i="25"/>
  <c r="AE30" i="25"/>
  <c r="AE25" i="25"/>
  <c r="AE14" i="25"/>
  <c r="AE20" i="25"/>
  <c r="AE26" i="25"/>
  <c r="AE17" i="25"/>
  <c r="AE18" i="25"/>
  <c r="AE24" i="25"/>
  <c r="Q33" i="25"/>
  <c r="AE16" i="25"/>
  <c r="AE6" i="25"/>
  <c r="AA33" i="25"/>
  <c r="AE29" i="25"/>
  <c r="W33" i="25"/>
  <c r="AE10" i="25"/>
  <c r="AE22" i="25"/>
  <c r="AE12" i="25"/>
  <c r="AE8" i="25"/>
  <c r="Y33" i="25"/>
  <c r="S33" i="25"/>
  <c r="M33" i="25"/>
  <c r="O33" i="25"/>
  <c r="V33" i="25"/>
  <c r="N33" i="25"/>
  <c r="F33" i="25"/>
  <c r="AE31" i="25"/>
  <c r="I33" i="25"/>
  <c r="K33" i="25"/>
  <c r="X33" i="25"/>
  <c r="G33" i="25"/>
  <c r="E33" i="25"/>
  <c r="AB33" i="25"/>
  <c r="AE15" i="25"/>
  <c r="AE21" i="25"/>
  <c r="AE23" i="25"/>
  <c r="P33" i="25"/>
  <c r="AE27" i="25"/>
  <c r="AE9" i="25"/>
  <c r="I33" i="24"/>
  <c r="E33" i="24"/>
  <c r="AB33" i="24"/>
  <c r="AE23" i="24"/>
  <c r="AE29" i="24"/>
  <c r="AE7" i="24"/>
  <c r="P33" i="24"/>
  <c r="AE27" i="24"/>
  <c r="AE17" i="24"/>
  <c r="T33" i="24"/>
  <c r="AE15" i="24"/>
  <c r="AE13" i="24"/>
  <c r="R33" i="24"/>
  <c r="H33" i="24"/>
  <c r="AE19" i="24"/>
  <c r="L33" i="24"/>
  <c r="Z33" i="24"/>
  <c r="U33" i="24"/>
  <c r="AE22" i="24"/>
  <c r="AE28" i="24"/>
  <c r="AE11" i="24"/>
  <c r="X33" i="24"/>
  <c r="D33" i="24"/>
  <c r="AE25" i="24"/>
  <c r="AE20" i="24"/>
  <c r="AE24" i="24"/>
  <c r="AE18" i="24"/>
  <c r="AE16" i="24"/>
  <c r="AE14" i="24"/>
  <c r="AA33" i="24"/>
  <c r="AE21" i="24"/>
  <c r="W33" i="24"/>
  <c r="V33" i="24"/>
  <c r="N33" i="24"/>
  <c r="F33" i="24"/>
  <c r="AE31" i="24"/>
  <c r="G33" i="24"/>
  <c r="J33" i="24"/>
  <c r="AE6" i="24"/>
  <c r="AE26" i="24"/>
  <c r="AE30" i="24"/>
  <c r="AE9" i="24"/>
  <c r="Q33" i="24"/>
  <c r="AE12" i="24"/>
  <c r="AE8" i="24"/>
  <c r="Y33" i="24"/>
  <c r="S33" i="24"/>
  <c r="AC33" i="24"/>
  <c r="O33" i="24"/>
  <c r="M33" i="24"/>
  <c r="AE15" i="23"/>
  <c r="AE7" i="23"/>
  <c r="X33" i="23"/>
  <c r="AB33" i="23"/>
  <c r="Z33" i="23"/>
  <c r="AC33" i="23"/>
  <c r="R33" i="23"/>
  <c r="P33" i="23"/>
  <c r="AE27" i="23"/>
  <c r="AE9" i="23"/>
  <c r="T33" i="23"/>
  <c r="J33" i="23"/>
  <c r="E33" i="23"/>
  <c r="AE22" i="23"/>
  <c r="H33" i="23"/>
  <c r="AE19" i="23"/>
  <c r="L33" i="23"/>
  <c r="AE30" i="23"/>
  <c r="AA33" i="23"/>
  <c r="Y33" i="23"/>
  <c r="AE28" i="23"/>
  <c r="AE11" i="23"/>
  <c r="G33" i="23"/>
  <c r="S33" i="23"/>
  <c r="AE20" i="23"/>
  <c r="AE24" i="23"/>
  <c r="AE12" i="23"/>
  <c r="AE16" i="23"/>
  <c r="Q33" i="23"/>
  <c r="AE31" i="23"/>
  <c r="U33" i="23"/>
  <c r="W33" i="23"/>
  <c r="V33" i="23"/>
  <c r="N33" i="23"/>
  <c r="F33" i="23"/>
  <c r="AE13" i="23"/>
  <c r="AE25" i="23"/>
  <c r="D33" i="23"/>
  <c r="AE14" i="23"/>
  <c r="I33" i="23"/>
  <c r="AE26" i="23"/>
  <c r="AE6" i="23"/>
  <c r="K33" i="23"/>
  <c r="AE21" i="23"/>
  <c r="AE18" i="23"/>
  <c r="AE8" i="23"/>
  <c r="AE29" i="23"/>
  <c r="AE23" i="23"/>
  <c r="AE17" i="23"/>
  <c r="O33" i="23"/>
  <c r="M33" i="23"/>
  <c r="B33" i="21" l="1"/>
  <c r="AC32" i="21"/>
  <c r="AB32" i="21"/>
  <c r="AA32" i="21"/>
  <c r="Z32" i="21"/>
  <c r="Y32" i="21"/>
  <c r="X32" i="21"/>
  <c r="W32" i="21"/>
  <c r="V32" i="21"/>
  <c r="U32" i="21"/>
  <c r="T32" i="21"/>
  <c r="S32" i="21"/>
  <c r="R32" i="21"/>
  <c r="Q32" i="21"/>
  <c r="P32" i="21"/>
  <c r="O32" i="21"/>
  <c r="N32" i="21"/>
  <c r="M32" i="21"/>
  <c r="L32" i="21"/>
  <c r="K32" i="21"/>
  <c r="J32" i="21"/>
  <c r="I32" i="21"/>
  <c r="H32" i="21"/>
  <c r="G32" i="21"/>
  <c r="F32" i="21"/>
  <c r="E32" i="21"/>
  <c r="D32" i="21"/>
  <c r="AD31" i="21"/>
  <c r="AD30" i="21"/>
  <c r="AD29" i="21"/>
  <c r="AD28" i="21"/>
  <c r="AD27" i="21"/>
  <c r="AD26" i="21"/>
  <c r="AD25" i="21"/>
  <c r="AD24" i="21"/>
  <c r="AD23" i="21"/>
  <c r="AD22" i="21"/>
  <c r="AD21" i="21"/>
  <c r="AD20" i="21"/>
  <c r="AD19" i="21"/>
  <c r="AD18" i="21"/>
  <c r="AD17" i="21"/>
  <c r="AD16" i="21"/>
  <c r="AD15" i="21"/>
  <c r="AD14" i="21"/>
  <c r="AD13" i="21"/>
  <c r="AD12" i="21"/>
  <c r="AD11" i="21"/>
  <c r="AD10" i="21"/>
  <c r="AD9" i="21"/>
  <c r="AD8" i="21"/>
  <c r="AD7" i="21"/>
  <c r="AD6" i="21"/>
  <c r="B33" i="20"/>
  <c r="AC32" i="20"/>
  <c r="AB32" i="20"/>
  <c r="AA32" i="20"/>
  <c r="Z32" i="20"/>
  <c r="Y32" i="20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E32" i="20"/>
  <c r="D32" i="20"/>
  <c r="AD31" i="20"/>
  <c r="AD30" i="20"/>
  <c r="AD29" i="20"/>
  <c r="AD28" i="20"/>
  <c r="AD27" i="20"/>
  <c r="AD26" i="20"/>
  <c r="AD25" i="20"/>
  <c r="AD24" i="20"/>
  <c r="AD23" i="20"/>
  <c r="AD22" i="20"/>
  <c r="AD21" i="20"/>
  <c r="AD20" i="20"/>
  <c r="AD19" i="20"/>
  <c r="AD18" i="20"/>
  <c r="AD17" i="20"/>
  <c r="AD16" i="20"/>
  <c r="AD15" i="20"/>
  <c r="AD14" i="20"/>
  <c r="AD13" i="20"/>
  <c r="AD12" i="20"/>
  <c r="AD11" i="20"/>
  <c r="AD10" i="20"/>
  <c r="AD9" i="20"/>
  <c r="AD8" i="20"/>
  <c r="AD7" i="20"/>
  <c r="AD6" i="20"/>
  <c r="B33" i="19"/>
  <c r="AC32" i="19"/>
  <c r="AB32" i="19"/>
  <c r="AA32" i="19"/>
  <c r="Z32" i="19"/>
  <c r="Y32" i="19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AD31" i="19"/>
  <c r="AD30" i="19"/>
  <c r="AD29" i="19"/>
  <c r="AD28" i="19"/>
  <c r="AD27" i="19"/>
  <c r="AD26" i="19"/>
  <c r="AD25" i="19"/>
  <c r="AD24" i="19"/>
  <c r="AD23" i="19"/>
  <c r="AD22" i="19"/>
  <c r="AD21" i="19"/>
  <c r="AD20" i="19"/>
  <c r="AD19" i="19"/>
  <c r="AD18" i="19"/>
  <c r="AD17" i="19"/>
  <c r="AD16" i="19"/>
  <c r="AD15" i="19"/>
  <c r="AD14" i="19"/>
  <c r="AD13" i="19"/>
  <c r="AD12" i="19"/>
  <c r="AD11" i="19"/>
  <c r="AD10" i="19"/>
  <c r="AD9" i="19"/>
  <c r="AD8" i="19"/>
  <c r="AD7" i="19"/>
  <c r="AD6" i="19"/>
  <c r="AD32" i="19" l="1"/>
  <c r="G33" i="19" s="1"/>
  <c r="AD32" i="21"/>
  <c r="U33" i="21" s="1"/>
  <c r="AD32" i="20"/>
  <c r="AE9" i="20" s="1"/>
  <c r="I33" i="19"/>
  <c r="AE9" i="19"/>
  <c r="D33" i="19"/>
  <c r="M33" i="19"/>
  <c r="J33" i="19"/>
  <c r="AE31" i="19"/>
  <c r="AE11" i="19"/>
  <c r="R33" i="19"/>
  <c r="AE26" i="19"/>
  <c r="AE15" i="20" l="1"/>
  <c r="Z33" i="20"/>
  <c r="I33" i="20"/>
  <c r="D33" i="20"/>
  <c r="AE26" i="20"/>
  <c r="AE22" i="19"/>
  <c r="AE23" i="19"/>
  <c r="AC33" i="19"/>
  <c r="AE8" i="19"/>
  <c r="AE13" i="19"/>
  <c r="W33" i="19"/>
  <c r="AE19" i="19"/>
  <c r="F33" i="19"/>
  <c r="AE17" i="19"/>
  <c r="S33" i="19"/>
  <c r="AE7" i="19"/>
  <c r="N33" i="19"/>
  <c r="AE20" i="19"/>
  <c r="AE21" i="19"/>
  <c r="X33" i="19"/>
  <c r="AE15" i="19"/>
  <c r="AE16" i="19"/>
  <c r="AE27" i="19"/>
  <c r="AE6" i="19"/>
  <c r="AE14" i="19"/>
  <c r="Z33" i="19"/>
  <c r="V33" i="19"/>
  <c r="AE28" i="19"/>
  <c r="AE25" i="19"/>
  <c r="P33" i="19"/>
  <c r="T33" i="19"/>
  <c r="L33" i="19"/>
  <c r="AE29" i="19"/>
  <c r="AE18" i="19"/>
  <c r="AA33" i="19"/>
  <c r="AE30" i="19"/>
  <c r="E33" i="19"/>
  <c r="AE12" i="19"/>
  <c r="Y33" i="19"/>
  <c r="O33" i="19"/>
  <c r="H33" i="19"/>
  <c r="AE10" i="19"/>
  <c r="K33" i="19"/>
  <c r="AB33" i="19"/>
  <c r="U33" i="19"/>
  <c r="AE24" i="19"/>
  <c r="Q33" i="19"/>
  <c r="I33" i="21"/>
  <c r="H33" i="21"/>
  <c r="E33" i="21"/>
  <c r="AB33" i="21"/>
  <c r="Z33" i="21"/>
  <c r="AE13" i="21"/>
  <c r="AE14" i="21"/>
  <c r="AE20" i="21"/>
  <c r="AE26" i="21"/>
  <c r="T33" i="21"/>
  <c r="J33" i="21"/>
  <c r="AA33" i="21"/>
  <c r="Y33" i="21"/>
  <c r="AE12" i="21"/>
  <c r="AE18" i="21"/>
  <c r="L33" i="21"/>
  <c r="D33" i="21"/>
  <c r="K33" i="21"/>
  <c r="AC33" i="21"/>
  <c r="AE30" i="21"/>
  <c r="W33" i="21"/>
  <c r="O33" i="21"/>
  <c r="AE24" i="21"/>
  <c r="AE6" i="21"/>
  <c r="AE31" i="21"/>
  <c r="X33" i="21"/>
  <c r="G33" i="21"/>
  <c r="V33" i="21"/>
  <c r="N33" i="21"/>
  <c r="F33" i="21"/>
  <c r="S33" i="21"/>
  <c r="AE21" i="21"/>
  <c r="AE10" i="21"/>
  <c r="AE22" i="21"/>
  <c r="AE9" i="21"/>
  <c r="AE16" i="21"/>
  <c r="Q33" i="21"/>
  <c r="AE15" i="21"/>
  <c r="P33" i="21"/>
  <c r="AE27" i="21"/>
  <c r="M33" i="21"/>
  <c r="AE8" i="21"/>
  <c r="AE7" i="21"/>
  <c r="AE19" i="21"/>
  <c r="AE25" i="21"/>
  <c r="AE23" i="21"/>
  <c r="AE29" i="21"/>
  <c r="R33" i="21"/>
  <c r="AE28" i="21"/>
  <c r="AE11" i="21"/>
  <c r="AE17" i="21"/>
  <c r="F33" i="20"/>
  <c r="V33" i="20"/>
  <c r="N33" i="20"/>
  <c r="AE7" i="20"/>
  <c r="R33" i="20"/>
  <c r="AE29" i="20"/>
  <c r="AE8" i="20"/>
  <c r="AB33" i="20"/>
  <c r="AE16" i="20"/>
  <c r="Y33" i="20"/>
  <c r="J33" i="20"/>
  <c r="AE13" i="20"/>
  <c r="W33" i="20"/>
  <c r="AE10" i="20"/>
  <c r="AA33" i="20"/>
  <c r="AE21" i="20"/>
  <c r="AE30" i="20"/>
  <c r="X33" i="20"/>
  <c r="O33" i="20"/>
  <c r="AC33" i="20"/>
  <c r="S33" i="20"/>
  <c r="M33" i="20"/>
  <c r="P33" i="20"/>
  <c r="H33" i="20"/>
  <c r="U33" i="20"/>
  <c r="K33" i="20"/>
  <c r="AE28" i="20"/>
  <c r="AE14" i="20"/>
  <c r="AE20" i="20"/>
  <c r="AE31" i="20"/>
  <c r="AE12" i="20"/>
  <c r="AE6" i="20"/>
  <c r="AE17" i="20"/>
  <c r="AE19" i="20"/>
  <c r="E33" i="20"/>
  <c r="AE22" i="20"/>
  <c r="G33" i="20"/>
  <c r="AE27" i="20"/>
  <c r="AE23" i="20"/>
  <c r="L33" i="20"/>
  <c r="Q33" i="20"/>
  <c r="T33" i="20"/>
  <c r="AE11" i="20"/>
  <c r="AE25" i="20"/>
  <c r="AE18" i="20"/>
  <c r="AE24" i="20"/>
  <c r="B33" i="30" l="1"/>
  <c r="AC32" i="30"/>
  <c r="AB32" i="30"/>
  <c r="AA32" i="30"/>
  <c r="Z32" i="30"/>
  <c r="Y32" i="30"/>
  <c r="X32" i="30"/>
  <c r="W32" i="30"/>
  <c r="V32" i="30"/>
  <c r="U32" i="30"/>
  <c r="T32" i="30"/>
  <c r="S32" i="30"/>
  <c r="R32" i="30"/>
  <c r="Q32" i="30"/>
  <c r="P32" i="30"/>
  <c r="O32" i="30"/>
  <c r="N32" i="30"/>
  <c r="M32" i="30"/>
  <c r="L32" i="30"/>
  <c r="K32" i="30"/>
  <c r="J32" i="30"/>
  <c r="I32" i="30"/>
  <c r="H32" i="30"/>
  <c r="G32" i="30"/>
  <c r="F32" i="30"/>
  <c r="E32" i="30"/>
  <c r="D32" i="30"/>
  <c r="AD31" i="30"/>
  <c r="AD30" i="30"/>
  <c r="AD29" i="30"/>
  <c r="AD28" i="30"/>
  <c r="AD27" i="30"/>
  <c r="AD26" i="30"/>
  <c r="AD25" i="30"/>
  <c r="AD24" i="30"/>
  <c r="AD23" i="30"/>
  <c r="AD22" i="30"/>
  <c r="AD21" i="30"/>
  <c r="AD20" i="30"/>
  <c r="AD19" i="30"/>
  <c r="AD18" i="30"/>
  <c r="AD17" i="30"/>
  <c r="AD16" i="30"/>
  <c r="AD15" i="30"/>
  <c r="AD14" i="30"/>
  <c r="AD13" i="30"/>
  <c r="AD12" i="30"/>
  <c r="AD11" i="30"/>
  <c r="AD10" i="30"/>
  <c r="AD9" i="30"/>
  <c r="AD8" i="30"/>
  <c r="AD7" i="30"/>
  <c r="AD6" i="30"/>
  <c r="B33" i="29"/>
  <c r="AC32" i="29"/>
  <c r="AB32" i="29"/>
  <c r="AA32" i="29"/>
  <c r="Z32" i="29"/>
  <c r="Y32" i="29"/>
  <c r="X32" i="29"/>
  <c r="W32" i="29"/>
  <c r="V32" i="29"/>
  <c r="U32" i="29"/>
  <c r="T32" i="29"/>
  <c r="S32" i="29"/>
  <c r="R32" i="29"/>
  <c r="Q32" i="29"/>
  <c r="P32" i="29"/>
  <c r="O32" i="29"/>
  <c r="N32" i="29"/>
  <c r="M32" i="29"/>
  <c r="L32" i="29"/>
  <c r="K32" i="29"/>
  <c r="J32" i="29"/>
  <c r="I32" i="29"/>
  <c r="H32" i="29"/>
  <c r="G32" i="29"/>
  <c r="F32" i="29"/>
  <c r="E32" i="29"/>
  <c r="D32" i="29"/>
  <c r="AD31" i="29"/>
  <c r="AD30" i="29"/>
  <c r="AD29" i="29"/>
  <c r="AD28" i="29"/>
  <c r="AD27" i="29"/>
  <c r="AD26" i="29"/>
  <c r="AD25" i="29"/>
  <c r="AD24" i="29"/>
  <c r="AD23" i="29"/>
  <c r="AD22" i="29"/>
  <c r="AD21" i="29"/>
  <c r="AD20" i="29"/>
  <c r="AD19" i="29"/>
  <c r="AD18" i="29"/>
  <c r="AD17" i="29"/>
  <c r="AD16" i="29"/>
  <c r="AD15" i="29"/>
  <c r="AD14" i="29"/>
  <c r="AD13" i="29"/>
  <c r="AD12" i="29"/>
  <c r="AD11" i="29"/>
  <c r="AD10" i="29"/>
  <c r="AD9" i="29"/>
  <c r="AD8" i="29"/>
  <c r="AD7" i="29"/>
  <c r="AD6" i="29"/>
  <c r="B33" i="28"/>
  <c r="AC32" i="28"/>
  <c r="AB32" i="28"/>
  <c r="AA32" i="28"/>
  <c r="Z32" i="28"/>
  <c r="Y32" i="28"/>
  <c r="X32" i="28"/>
  <c r="W32" i="28"/>
  <c r="V32" i="28"/>
  <c r="U32" i="28"/>
  <c r="T32" i="28"/>
  <c r="S32" i="28"/>
  <c r="R32" i="28"/>
  <c r="Q32" i="28"/>
  <c r="P32" i="28"/>
  <c r="O32" i="28"/>
  <c r="N32" i="28"/>
  <c r="M32" i="28"/>
  <c r="L32" i="28"/>
  <c r="K32" i="28"/>
  <c r="J32" i="28"/>
  <c r="I32" i="28"/>
  <c r="H32" i="28"/>
  <c r="G32" i="28"/>
  <c r="F32" i="28"/>
  <c r="E32" i="28"/>
  <c r="D32" i="28"/>
  <c r="AD31" i="28"/>
  <c r="AD30" i="28"/>
  <c r="AD29" i="28"/>
  <c r="AD28" i="28"/>
  <c r="AD27" i="28"/>
  <c r="AD26" i="28"/>
  <c r="AD25" i="28"/>
  <c r="AD24" i="28"/>
  <c r="AD23" i="28"/>
  <c r="AD22" i="28"/>
  <c r="AD21" i="28"/>
  <c r="AD20" i="28"/>
  <c r="AD19" i="28"/>
  <c r="AD18" i="28"/>
  <c r="AD17" i="28"/>
  <c r="AD16" i="28"/>
  <c r="AD15" i="28"/>
  <c r="AD14" i="28"/>
  <c r="AD13" i="28"/>
  <c r="AD12" i="28"/>
  <c r="AD11" i="28"/>
  <c r="AD10" i="28"/>
  <c r="AD9" i="28"/>
  <c r="AD8" i="28"/>
  <c r="AD7" i="28"/>
  <c r="AD6" i="28"/>
  <c r="AD32" i="30" l="1"/>
  <c r="AE27" i="30" s="1"/>
  <c r="AE19" i="30"/>
  <c r="AD32" i="28"/>
  <c r="V33" i="28" s="1"/>
  <c r="N33" i="28"/>
  <c r="AE12" i="30"/>
  <c r="P33" i="30"/>
  <c r="Y33" i="30"/>
  <c r="G33" i="30"/>
  <c r="F33" i="30"/>
  <c r="E33" i="30"/>
  <c r="AE22" i="30"/>
  <c r="AE30" i="30"/>
  <c r="AE23" i="30"/>
  <c r="AE31" i="30"/>
  <c r="AE24" i="30"/>
  <c r="AE28" i="30"/>
  <c r="AD32" i="29"/>
  <c r="AE17" i="29" s="1"/>
  <c r="Y33" i="28"/>
  <c r="AE25" i="28"/>
  <c r="AE7" i="28"/>
  <c r="AE22" i="28"/>
  <c r="G33" i="28"/>
  <c r="AE31" i="28"/>
  <c r="J33" i="28"/>
  <c r="S33" i="28"/>
  <c r="L33" i="28"/>
  <c r="T33" i="28"/>
  <c r="M33" i="28"/>
  <c r="AE16" i="30" l="1"/>
  <c r="AE15" i="30"/>
  <c r="AE14" i="30"/>
  <c r="O33" i="30"/>
  <c r="Q33" i="30"/>
  <c r="AE11" i="30"/>
  <c r="AE8" i="30"/>
  <c r="AE7" i="30"/>
  <c r="T33" i="30"/>
  <c r="D33" i="30"/>
  <c r="I33" i="30"/>
  <c r="M33" i="30"/>
  <c r="AA33" i="30"/>
  <c r="V33" i="30"/>
  <c r="AE18" i="30"/>
  <c r="AE6" i="30"/>
  <c r="AE20" i="30"/>
  <c r="U33" i="30"/>
  <c r="AE26" i="30"/>
  <c r="AE25" i="30"/>
  <c r="Z33" i="30"/>
  <c r="AB33" i="30"/>
  <c r="AE17" i="30"/>
  <c r="S33" i="30"/>
  <c r="R33" i="30"/>
  <c r="W33" i="30"/>
  <c r="AC33" i="30"/>
  <c r="AE13" i="30"/>
  <c r="AE10" i="30"/>
  <c r="H33" i="30"/>
  <c r="AE29" i="30"/>
  <c r="AE21" i="30"/>
  <c r="AE9" i="30"/>
  <c r="K33" i="30"/>
  <c r="J33" i="30"/>
  <c r="L33" i="30"/>
  <c r="N33" i="30"/>
  <c r="X33" i="30"/>
  <c r="AE15" i="29"/>
  <c r="Q33" i="29"/>
  <c r="AE8" i="29"/>
  <c r="T33" i="29"/>
  <c r="AE26" i="29"/>
  <c r="AE29" i="28"/>
  <c r="P33" i="28"/>
  <c r="AE9" i="28"/>
  <c r="K33" i="28"/>
  <c r="AE30" i="28"/>
  <c r="W33" i="28"/>
  <c r="AE16" i="28"/>
  <c r="AE19" i="28"/>
  <c r="R33" i="28"/>
  <c r="AE24" i="28"/>
  <c r="AE8" i="28"/>
  <c r="I33" i="28"/>
  <c r="Q33" i="28"/>
  <c r="AE14" i="28"/>
  <c r="AE18" i="28"/>
  <c r="AE13" i="28"/>
  <c r="AE20" i="28"/>
  <c r="Z33" i="28"/>
  <c r="AE28" i="28"/>
  <c r="H33" i="28"/>
  <c r="X33" i="28"/>
  <c r="AE11" i="28"/>
  <c r="AE23" i="28"/>
  <c r="AE17" i="28"/>
  <c r="AE10" i="28"/>
  <c r="AC33" i="28"/>
  <c r="AB33" i="28"/>
  <c r="AA33" i="28"/>
  <c r="AE27" i="28"/>
  <c r="AE12" i="28"/>
  <c r="AE21" i="28"/>
  <c r="U33" i="28"/>
  <c r="F33" i="28"/>
  <c r="E33" i="28"/>
  <c r="D33" i="28"/>
  <c r="AE6" i="28"/>
  <c r="O33" i="28"/>
  <c r="AE15" i="28"/>
  <c r="AE26" i="28"/>
  <c r="V33" i="29"/>
  <c r="N33" i="29"/>
  <c r="F33" i="29"/>
  <c r="AE7" i="29"/>
  <c r="Z33" i="29"/>
  <c r="I33" i="29"/>
  <c r="AB33" i="29"/>
  <c r="AE18" i="29"/>
  <c r="L33" i="29"/>
  <c r="AE24" i="29"/>
  <c r="Y33" i="29"/>
  <c r="R33" i="29"/>
  <c r="AE21" i="29"/>
  <c r="W33" i="29"/>
  <c r="AE10" i="29"/>
  <c r="AE16" i="29"/>
  <c r="AA33" i="29"/>
  <c r="AE29" i="29"/>
  <c r="J33" i="29"/>
  <c r="X33" i="29"/>
  <c r="O33" i="29"/>
  <c r="AC33" i="29"/>
  <c r="S33" i="29"/>
  <c r="AE13" i="29"/>
  <c r="H33" i="29"/>
  <c r="U33" i="29"/>
  <c r="K33" i="29"/>
  <c r="P33" i="29"/>
  <c r="AE22" i="29"/>
  <c r="AE20" i="29"/>
  <c r="M33" i="29"/>
  <c r="AE31" i="29"/>
  <c r="AE28" i="29"/>
  <c r="AE14" i="29"/>
  <c r="AE9" i="29"/>
  <c r="AE19" i="29"/>
  <c r="E33" i="29"/>
  <c r="AE30" i="29"/>
  <c r="G33" i="29"/>
  <c r="AE27" i="29"/>
  <c r="AE23" i="29"/>
  <c r="AE12" i="29"/>
  <c r="AE6" i="29"/>
  <c r="D33" i="29"/>
  <c r="AE11" i="29"/>
  <c r="AE25" i="29"/>
  <c r="B33" i="17" l="1"/>
  <c r="AC32" i="17"/>
  <c r="AB32" i="17"/>
  <c r="AA32" i="17"/>
  <c r="Z32" i="17"/>
  <c r="Y32" i="17"/>
  <c r="X32" i="17"/>
  <c r="W32" i="17"/>
  <c r="V32" i="17"/>
  <c r="U32" i="17"/>
  <c r="T32" i="17"/>
  <c r="S32" i="17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AD31" i="17"/>
  <c r="AD30" i="17"/>
  <c r="AD29" i="17"/>
  <c r="AD28" i="17"/>
  <c r="AD27" i="17"/>
  <c r="AD26" i="17"/>
  <c r="AD25" i="17"/>
  <c r="AD24" i="17"/>
  <c r="AD23" i="17"/>
  <c r="AD22" i="17"/>
  <c r="AD21" i="17"/>
  <c r="AD20" i="17"/>
  <c r="AD19" i="17"/>
  <c r="AD18" i="17"/>
  <c r="AD17" i="17"/>
  <c r="AD16" i="17"/>
  <c r="AD15" i="17"/>
  <c r="AD14" i="17"/>
  <c r="AD13" i="17"/>
  <c r="AD12" i="17"/>
  <c r="AD11" i="17"/>
  <c r="AD10" i="17"/>
  <c r="AD9" i="17"/>
  <c r="AD8" i="17"/>
  <c r="AD7" i="17"/>
  <c r="AD6" i="17"/>
  <c r="B33" i="16"/>
  <c r="AC32" i="16"/>
  <c r="AB32" i="16"/>
  <c r="AA32" i="16"/>
  <c r="Z32" i="16"/>
  <c r="Y32" i="16"/>
  <c r="X32" i="16"/>
  <c r="W32" i="16"/>
  <c r="V32" i="16"/>
  <c r="U32" i="16"/>
  <c r="T32" i="16"/>
  <c r="S32" i="16"/>
  <c r="R32" i="16"/>
  <c r="Q32" i="16"/>
  <c r="P32" i="16"/>
  <c r="O32" i="16"/>
  <c r="N32" i="16"/>
  <c r="M32" i="16"/>
  <c r="L32" i="16"/>
  <c r="K32" i="16"/>
  <c r="J32" i="16"/>
  <c r="I32" i="16"/>
  <c r="H32" i="16"/>
  <c r="G32" i="16"/>
  <c r="F32" i="16"/>
  <c r="E32" i="16"/>
  <c r="D32" i="16"/>
  <c r="AD31" i="16"/>
  <c r="AD30" i="16"/>
  <c r="AD29" i="16"/>
  <c r="AD28" i="16"/>
  <c r="AD27" i="16"/>
  <c r="AD26" i="16"/>
  <c r="AD25" i="16"/>
  <c r="AD24" i="16"/>
  <c r="AD23" i="16"/>
  <c r="AD22" i="16"/>
  <c r="AD21" i="16"/>
  <c r="AD20" i="16"/>
  <c r="AD19" i="16"/>
  <c r="AD18" i="16"/>
  <c r="AD17" i="16"/>
  <c r="AD16" i="16"/>
  <c r="AD15" i="16"/>
  <c r="AD14" i="16"/>
  <c r="AD13" i="16"/>
  <c r="AD12" i="16"/>
  <c r="AD11" i="16"/>
  <c r="AD10" i="16"/>
  <c r="AD9" i="16"/>
  <c r="AD8" i="16"/>
  <c r="AD7" i="16"/>
  <c r="AD6" i="16"/>
  <c r="B33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AD31" i="15"/>
  <c r="AD30" i="15"/>
  <c r="AD29" i="15"/>
  <c r="AD28" i="15"/>
  <c r="AD27" i="15"/>
  <c r="AD26" i="15"/>
  <c r="AD25" i="15"/>
  <c r="AD24" i="15"/>
  <c r="AD23" i="15"/>
  <c r="AD22" i="15"/>
  <c r="AD21" i="15"/>
  <c r="AD20" i="15"/>
  <c r="AD19" i="15"/>
  <c r="AD18" i="15"/>
  <c r="AD17" i="15"/>
  <c r="AD16" i="15"/>
  <c r="AD15" i="15"/>
  <c r="AD14" i="15"/>
  <c r="AD13" i="15"/>
  <c r="AD12" i="15"/>
  <c r="AD11" i="15"/>
  <c r="AD10" i="15"/>
  <c r="AD9" i="15"/>
  <c r="AD8" i="15"/>
  <c r="AD7" i="15"/>
  <c r="AD6" i="15"/>
  <c r="AD32" i="17" l="1"/>
  <c r="AE27" i="17" s="1"/>
  <c r="AE9" i="16"/>
  <c r="E33" i="16"/>
  <c r="AE18" i="16"/>
  <c r="AE26" i="16"/>
  <c r="N33" i="16"/>
  <c r="V33" i="16"/>
  <c r="AE11" i="16"/>
  <c r="G33" i="16"/>
  <c r="O33" i="16"/>
  <c r="AE12" i="16"/>
  <c r="AE20" i="16"/>
  <c r="AE28" i="16"/>
  <c r="X33" i="16"/>
  <c r="AE17" i="16"/>
  <c r="AE13" i="16"/>
  <c r="AE29" i="16"/>
  <c r="Q33" i="16"/>
  <c r="AE23" i="16"/>
  <c r="K33" i="16"/>
  <c r="AE25" i="16"/>
  <c r="U33" i="16"/>
  <c r="AE21" i="16"/>
  <c r="AE6" i="16"/>
  <c r="AE22" i="16"/>
  <c r="R33" i="16"/>
  <c r="AE7" i="16"/>
  <c r="AE15" i="16"/>
  <c r="AE8" i="16"/>
  <c r="AE16" i="16"/>
  <c r="D33" i="16"/>
  <c r="L33" i="16"/>
  <c r="T33" i="16"/>
  <c r="AD32" i="16"/>
  <c r="Z33" i="16" s="1"/>
  <c r="AD32" i="15"/>
  <c r="AE18" i="15" s="1"/>
  <c r="AE21" i="17" l="1"/>
  <c r="AC33" i="17"/>
  <c r="AE18" i="17"/>
  <c r="AE8" i="17"/>
  <c r="U33" i="17"/>
  <c r="AE7" i="17"/>
  <c r="E33" i="17"/>
  <c r="O33" i="17"/>
  <c r="AE25" i="17"/>
  <c r="AE9" i="17"/>
  <c r="Z33" i="17"/>
  <c r="AE17" i="17"/>
  <c r="R33" i="17"/>
  <c r="X33" i="17"/>
  <c r="G33" i="17"/>
  <c r="AB33" i="17"/>
  <c r="J33" i="17"/>
  <c r="AA33" i="17"/>
  <c r="AE22" i="17"/>
  <c r="P33" i="17"/>
  <c r="V33" i="17"/>
  <c r="N33" i="17"/>
  <c r="F33" i="17"/>
  <c r="M33" i="17"/>
  <c r="S33" i="17"/>
  <c r="H33" i="17"/>
  <c r="AE28" i="17"/>
  <c r="D33" i="17"/>
  <c r="Y33" i="17"/>
  <c r="AE31" i="17"/>
  <c r="AE29" i="17"/>
  <c r="AE20" i="17"/>
  <c r="AE26" i="17"/>
  <c r="AE16" i="17"/>
  <c r="AE15" i="17"/>
  <c r="W33" i="17"/>
  <c r="T33" i="17"/>
  <c r="AE30" i="17"/>
  <c r="AE6" i="17"/>
  <c r="AE19" i="17"/>
  <c r="L33" i="17"/>
  <c r="AE14" i="17"/>
  <c r="K33" i="17"/>
  <c r="Q33" i="17"/>
  <c r="AE11" i="17"/>
  <c r="AE24" i="17"/>
  <c r="I33" i="17"/>
  <c r="AE23" i="17"/>
  <c r="AE13" i="17"/>
  <c r="AE12" i="17"/>
  <c r="AE10" i="17"/>
  <c r="AE24" i="16"/>
  <c r="J33" i="16"/>
  <c r="AA33" i="16"/>
  <c r="M33" i="16"/>
  <c r="W33" i="16"/>
  <c r="F33" i="16"/>
  <c r="S33" i="16"/>
  <c r="Y33" i="16"/>
  <c r="AE30" i="16"/>
  <c r="P33" i="16"/>
  <c r="AE27" i="16"/>
  <c r="AE10" i="16"/>
  <c r="AB33" i="16"/>
  <c r="AE31" i="16"/>
  <c r="I33" i="16"/>
  <c r="AE14" i="16"/>
  <c r="H33" i="16"/>
  <c r="AE19" i="16"/>
  <c r="AC33" i="16"/>
  <c r="AB33" i="15"/>
  <c r="Z33" i="15"/>
  <c r="AE10" i="15"/>
  <c r="AE15" i="15"/>
  <c r="AC33" i="15"/>
  <c r="O33" i="15"/>
  <c r="T33" i="15"/>
  <c r="J33" i="15"/>
  <c r="E33" i="15"/>
  <c r="R33" i="15"/>
  <c r="X33" i="15"/>
  <c r="G33" i="15"/>
  <c r="AE30" i="15"/>
  <c r="AE22" i="15"/>
  <c r="D33" i="15"/>
  <c r="AE14" i="15"/>
  <c r="AA33" i="15"/>
  <c r="AE6" i="15"/>
  <c r="H33" i="15"/>
  <c r="AE19" i="15"/>
  <c r="AE27" i="15"/>
  <c r="AE24" i="15"/>
  <c r="Y33" i="15"/>
  <c r="S33" i="15"/>
  <c r="Q33" i="15"/>
  <c r="AE28" i="15"/>
  <c r="AE11" i="15"/>
  <c r="L33" i="15"/>
  <c r="AE25" i="15"/>
  <c r="P33" i="15"/>
  <c r="AE16" i="15"/>
  <c r="I33" i="15"/>
  <c r="K33" i="15"/>
  <c r="AE21" i="15"/>
  <c r="AE20" i="15"/>
  <c r="V33" i="15"/>
  <c r="N33" i="15"/>
  <c r="F33" i="15"/>
  <c r="AE8" i="15"/>
  <c r="AE29" i="15"/>
  <c r="AE31" i="15"/>
  <c r="U33" i="15"/>
  <c r="AE12" i="15"/>
  <c r="M33" i="15"/>
  <c r="AE26" i="15"/>
  <c r="AE7" i="15"/>
  <c r="AE13" i="15"/>
  <c r="AE23" i="15"/>
  <c r="AE17" i="15"/>
  <c r="W33" i="15"/>
  <c r="AE9" i="15"/>
  <c r="B33" i="13" l="1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AD31" i="13"/>
  <c r="AD30" i="13"/>
  <c r="AD29" i="13"/>
  <c r="AD28" i="13"/>
  <c r="AD27" i="13"/>
  <c r="AD26" i="13"/>
  <c r="AD25" i="13"/>
  <c r="AD24" i="13"/>
  <c r="AD23" i="13"/>
  <c r="AD22" i="13"/>
  <c r="AD21" i="13"/>
  <c r="AD20" i="13"/>
  <c r="AD19" i="13"/>
  <c r="AD18" i="13"/>
  <c r="AD17" i="13"/>
  <c r="AD16" i="13"/>
  <c r="AD15" i="13"/>
  <c r="AD14" i="13"/>
  <c r="AD13" i="13"/>
  <c r="AD12" i="13"/>
  <c r="AD11" i="13"/>
  <c r="AD10" i="13"/>
  <c r="AD9" i="13"/>
  <c r="AD8" i="13"/>
  <c r="AD7" i="13"/>
  <c r="AD6" i="13"/>
  <c r="B33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AD31" i="12"/>
  <c r="AD30" i="12"/>
  <c r="AD29" i="12"/>
  <c r="AD28" i="12"/>
  <c r="AD27" i="12"/>
  <c r="AD26" i="12"/>
  <c r="AD25" i="12"/>
  <c r="AD24" i="12"/>
  <c r="AD23" i="12"/>
  <c r="AD22" i="12"/>
  <c r="AD21" i="12"/>
  <c r="AD20" i="12"/>
  <c r="AD19" i="12"/>
  <c r="AD18" i="12"/>
  <c r="AD17" i="12"/>
  <c r="AD16" i="12"/>
  <c r="AD15" i="12"/>
  <c r="AD14" i="12"/>
  <c r="AD13" i="12"/>
  <c r="AD12" i="12"/>
  <c r="AD11" i="12"/>
  <c r="AD10" i="12"/>
  <c r="AD9" i="12"/>
  <c r="AD8" i="12"/>
  <c r="AD7" i="12"/>
  <c r="AD6" i="12"/>
  <c r="B33" i="11"/>
  <c r="AC32" i="11"/>
  <c r="AB32" i="11"/>
  <c r="AA32" i="11"/>
  <c r="Z32" i="1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AD31" i="11"/>
  <c r="AD30" i="11"/>
  <c r="AD29" i="11"/>
  <c r="AD28" i="11"/>
  <c r="AD27" i="11"/>
  <c r="AD26" i="11"/>
  <c r="AD25" i="11"/>
  <c r="AD24" i="11"/>
  <c r="AD23" i="11"/>
  <c r="AD22" i="11"/>
  <c r="AD21" i="11"/>
  <c r="AD20" i="11"/>
  <c r="AD19" i="11"/>
  <c r="AD18" i="11"/>
  <c r="AD17" i="11"/>
  <c r="AD16" i="11"/>
  <c r="AD15" i="11"/>
  <c r="AD14" i="11"/>
  <c r="AD13" i="11"/>
  <c r="AD12" i="11"/>
  <c r="AD11" i="11"/>
  <c r="AD10" i="11"/>
  <c r="AD9" i="11"/>
  <c r="AD8" i="11"/>
  <c r="AD7" i="11"/>
  <c r="AD6" i="11"/>
  <c r="AD32" i="13" l="1"/>
  <c r="L33" i="13" s="1"/>
  <c r="AE16" i="12"/>
  <c r="E33" i="12"/>
  <c r="U33" i="12"/>
  <c r="AD32" i="12"/>
  <c r="I33" i="12" s="1"/>
  <c r="F33" i="11"/>
  <c r="AE28" i="11"/>
  <c r="AA33" i="11"/>
  <c r="AE9" i="11"/>
  <c r="AD32" i="11"/>
  <c r="V33" i="11" s="1"/>
  <c r="J33" i="12" l="1"/>
  <c r="AE29" i="12"/>
  <c r="AE9" i="12"/>
  <c r="AE31" i="12"/>
  <c r="AE30" i="12"/>
  <c r="AE28" i="12"/>
  <c r="AB33" i="12"/>
  <c r="AE23" i="12"/>
  <c r="AE22" i="12"/>
  <c r="W33" i="12"/>
  <c r="AE18" i="12"/>
  <c r="T33" i="12"/>
  <c r="AE15" i="12"/>
  <c r="X33" i="12"/>
  <c r="O33" i="12"/>
  <c r="AE10" i="12"/>
  <c r="L33" i="12"/>
  <c r="AE7" i="12"/>
  <c r="AE20" i="12"/>
  <c r="G33" i="12"/>
  <c r="K33" i="12"/>
  <c r="AC33" i="12"/>
  <c r="D33" i="12"/>
  <c r="AE12" i="12"/>
  <c r="Y33" i="12"/>
  <c r="AE27" i="12"/>
  <c r="Z33" i="12"/>
  <c r="Q33" i="12"/>
  <c r="AE19" i="12"/>
  <c r="M33" i="12"/>
  <c r="S33" i="12"/>
  <c r="R33" i="12"/>
  <c r="K33" i="11"/>
  <c r="AE10" i="11"/>
  <c r="R33" i="11"/>
  <c r="AE24" i="11"/>
  <c r="H33" i="11"/>
  <c r="J33" i="11"/>
  <c r="AE16" i="11"/>
  <c r="AE29" i="11"/>
  <c r="AE30" i="11"/>
  <c r="AE21" i="11"/>
  <c r="R33" i="13"/>
  <c r="AA33" i="13"/>
  <c r="AE21" i="13"/>
  <c r="J33" i="13"/>
  <c r="AE13" i="13"/>
  <c r="G33" i="13"/>
  <c r="AE16" i="13"/>
  <c r="S33" i="13"/>
  <c r="P33" i="13"/>
  <c r="AE30" i="13"/>
  <c r="X33" i="13"/>
  <c r="AE27" i="13"/>
  <c r="M33" i="13"/>
  <c r="K33" i="13"/>
  <c r="AE20" i="13"/>
  <c r="AE22" i="13"/>
  <c r="E33" i="13"/>
  <c r="AE31" i="13"/>
  <c r="AE12" i="13"/>
  <c r="AE14" i="13"/>
  <c r="AE11" i="13"/>
  <c r="AE23" i="13"/>
  <c r="AB33" i="13"/>
  <c r="AE6" i="13"/>
  <c r="T33" i="13"/>
  <c r="AE26" i="13"/>
  <c r="AE17" i="13"/>
  <c r="AE28" i="13"/>
  <c r="H33" i="13"/>
  <c r="AE19" i="13"/>
  <c r="AE25" i="13"/>
  <c r="AE15" i="13"/>
  <c r="AE8" i="13"/>
  <c r="Q33" i="13"/>
  <c r="D33" i="13"/>
  <c r="AE18" i="13"/>
  <c r="AE9" i="13"/>
  <c r="AE7" i="13"/>
  <c r="Z33" i="13"/>
  <c r="I33" i="13"/>
  <c r="W33" i="13"/>
  <c r="AE10" i="13"/>
  <c r="V33" i="13"/>
  <c r="N33" i="13"/>
  <c r="F33" i="13"/>
  <c r="Y33" i="13"/>
  <c r="AE29" i="13"/>
  <c r="O33" i="13"/>
  <c r="AC33" i="13"/>
  <c r="AE24" i="13"/>
  <c r="U33" i="13"/>
  <c r="V33" i="12"/>
  <c r="N33" i="12"/>
  <c r="F33" i="12"/>
  <c r="AE25" i="12"/>
  <c r="AE8" i="12"/>
  <c r="AE13" i="12"/>
  <c r="AE14" i="12"/>
  <c r="AE21" i="12"/>
  <c r="AE11" i="12"/>
  <c r="AE26" i="12"/>
  <c r="AE17" i="12"/>
  <c r="AA33" i="12"/>
  <c r="H33" i="12"/>
  <c r="AE6" i="12"/>
  <c r="P33" i="12"/>
  <c r="AE24" i="12"/>
  <c r="AE8" i="11"/>
  <c r="S33" i="11"/>
  <c r="AE14" i="11"/>
  <c r="AE13" i="11"/>
  <c r="AE6" i="11"/>
  <c r="AE22" i="11"/>
  <c r="AE25" i="11"/>
  <c r="AE18" i="11"/>
  <c r="X33" i="11"/>
  <c r="P33" i="11"/>
  <c r="Y33" i="11"/>
  <c r="AE17" i="11"/>
  <c r="AE20" i="11"/>
  <c r="AE12" i="11"/>
  <c r="Q33" i="11"/>
  <c r="G33" i="11"/>
  <c r="AE27" i="11"/>
  <c r="AE19" i="11"/>
  <c r="E33" i="11"/>
  <c r="AE7" i="11"/>
  <c r="AB33" i="11"/>
  <c r="W33" i="11"/>
  <c r="AE31" i="11"/>
  <c r="AE15" i="11"/>
  <c r="M33" i="11"/>
  <c r="D33" i="11"/>
  <c r="O33" i="11"/>
  <c r="AE23" i="11"/>
  <c r="AE11" i="11"/>
  <c r="L33" i="11"/>
  <c r="AC33" i="11"/>
  <c r="U33" i="11"/>
  <c r="T33" i="11"/>
  <c r="AE26" i="11"/>
  <c r="Z33" i="11"/>
  <c r="I33" i="11"/>
  <c r="N33" i="11"/>
  <c r="B33" i="7" l="1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AD31" i="7"/>
  <c r="AD30" i="7"/>
  <c r="AD29" i="7"/>
  <c r="AD28" i="7"/>
  <c r="AD27" i="7"/>
  <c r="AD26" i="7"/>
  <c r="AD25" i="7"/>
  <c r="AD24" i="7"/>
  <c r="AD23" i="7"/>
  <c r="AD22" i="7"/>
  <c r="AD21" i="7"/>
  <c r="AD20" i="7"/>
  <c r="AD19" i="7"/>
  <c r="AD18" i="7"/>
  <c r="AD17" i="7"/>
  <c r="AD16" i="7"/>
  <c r="AD15" i="7"/>
  <c r="AD14" i="7"/>
  <c r="AD13" i="7"/>
  <c r="AD12" i="7"/>
  <c r="AD11" i="7"/>
  <c r="AD10" i="7"/>
  <c r="AD9" i="7"/>
  <c r="AD8" i="7"/>
  <c r="AD7" i="7"/>
  <c r="AD6" i="7"/>
  <c r="B33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AD31" i="6"/>
  <c r="AD30" i="6"/>
  <c r="AD29" i="6"/>
  <c r="AD28" i="6"/>
  <c r="AD27" i="6"/>
  <c r="AD26" i="6"/>
  <c r="AD25" i="6"/>
  <c r="AD24" i="6"/>
  <c r="AD23" i="6"/>
  <c r="AD22" i="6"/>
  <c r="AD21" i="6"/>
  <c r="AD20" i="6"/>
  <c r="AD19" i="6"/>
  <c r="AD18" i="6"/>
  <c r="AD17" i="6"/>
  <c r="AD16" i="6"/>
  <c r="AD15" i="6"/>
  <c r="AD14" i="6"/>
  <c r="AD13" i="6"/>
  <c r="AD12" i="6"/>
  <c r="AD11" i="6"/>
  <c r="AD10" i="6"/>
  <c r="AD9" i="6"/>
  <c r="AD8" i="6"/>
  <c r="AD7" i="6"/>
  <c r="AD6" i="6"/>
  <c r="AD32" i="6" s="1"/>
  <c r="B33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AD31" i="5"/>
  <c r="AD30" i="5"/>
  <c r="AD29" i="5"/>
  <c r="AD28" i="5"/>
  <c r="AD27" i="5"/>
  <c r="AD26" i="5"/>
  <c r="AD25" i="5"/>
  <c r="AD24" i="5"/>
  <c r="AD23" i="5"/>
  <c r="AD22" i="5"/>
  <c r="AD21" i="5"/>
  <c r="AD20" i="5"/>
  <c r="AD19" i="5"/>
  <c r="AD18" i="5"/>
  <c r="AD17" i="5"/>
  <c r="AD16" i="5"/>
  <c r="AD15" i="5"/>
  <c r="AD14" i="5"/>
  <c r="AD13" i="5"/>
  <c r="AD12" i="5"/>
  <c r="AD11" i="5"/>
  <c r="AD10" i="5"/>
  <c r="AD9" i="5"/>
  <c r="AD8" i="5"/>
  <c r="AD7" i="5"/>
  <c r="AD6" i="5"/>
  <c r="B33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AD31" i="4"/>
  <c r="AD30" i="4"/>
  <c r="AD29" i="4"/>
  <c r="AD28" i="4"/>
  <c r="AD27" i="4"/>
  <c r="AD26" i="4"/>
  <c r="AD25" i="4"/>
  <c r="AD24" i="4"/>
  <c r="AD23" i="4"/>
  <c r="AD22" i="4"/>
  <c r="AD21" i="4"/>
  <c r="AD20" i="4"/>
  <c r="AD19" i="4"/>
  <c r="AD18" i="4"/>
  <c r="AD17" i="4"/>
  <c r="AD16" i="4"/>
  <c r="AD15" i="4"/>
  <c r="AD14" i="4"/>
  <c r="AD13" i="4"/>
  <c r="AD12" i="4"/>
  <c r="AD11" i="4"/>
  <c r="AD10" i="4"/>
  <c r="AD9" i="4"/>
  <c r="AD8" i="4"/>
  <c r="AD7" i="4"/>
  <c r="AD6" i="4"/>
  <c r="AE8" i="6" l="1"/>
  <c r="AE16" i="6"/>
  <c r="AE24" i="6"/>
  <c r="D33" i="6"/>
  <c r="L33" i="6"/>
  <c r="T33" i="6"/>
  <c r="AB33" i="6"/>
  <c r="AE9" i="6"/>
  <c r="AE17" i="6"/>
  <c r="AE26" i="6"/>
  <c r="AE10" i="6"/>
  <c r="AE18" i="6"/>
  <c r="AE12" i="6"/>
  <c r="AE20" i="6"/>
  <c r="AE28" i="6"/>
  <c r="H33" i="6"/>
  <c r="P33" i="6"/>
  <c r="X33" i="6"/>
  <c r="AE13" i="6"/>
  <c r="AE21" i="6"/>
  <c r="I33" i="6"/>
  <c r="Q33" i="6"/>
  <c r="Y33" i="6"/>
  <c r="AE19" i="7"/>
  <c r="W33" i="7"/>
  <c r="O33" i="7"/>
  <c r="AE29" i="7"/>
  <c r="Q33" i="7"/>
  <c r="AE8" i="7"/>
  <c r="AE9" i="7"/>
  <c r="AE17" i="7"/>
  <c r="AD32" i="7"/>
  <c r="AE20" i="7" s="1"/>
  <c r="AE11" i="6"/>
  <c r="AE19" i="6"/>
  <c r="AE27" i="6"/>
  <c r="G33" i="6"/>
  <c r="O33" i="6"/>
  <c r="W33" i="6"/>
  <c r="AC33" i="6"/>
  <c r="U33" i="6"/>
  <c r="M33" i="6"/>
  <c r="AE29" i="6"/>
  <c r="AE25" i="6"/>
  <c r="V33" i="6"/>
  <c r="N33" i="6"/>
  <c r="F33" i="6"/>
  <c r="E33" i="6"/>
  <c r="AE30" i="6"/>
  <c r="AE14" i="6"/>
  <c r="AE22" i="6"/>
  <c r="J33" i="6"/>
  <c r="R33" i="6"/>
  <c r="Z33" i="6"/>
  <c r="AE7" i="6"/>
  <c r="AE15" i="6"/>
  <c r="AE23" i="6"/>
  <c r="AE31" i="6"/>
  <c r="K33" i="6"/>
  <c r="S33" i="6"/>
  <c r="AA33" i="6"/>
  <c r="AE6" i="6"/>
  <c r="AD32" i="5"/>
  <c r="AE10" i="5" s="1"/>
  <c r="AE25" i="4"/>
  <c r="G33" i="4"/>
  <c r="X33" i="4"/>
  <c r="R33" i="4"/>
  <c r="AE22" i="4"/>
  <c r="AE24" i="4"/>
  <c r="AE26" i="4"/>
  <c r="AD32" i="4"/>
  <c r="AC33" i="4" s="1"/>
  <c r="AE16" i="7" l="1"/>
  <c r="AE13" i="7"/>
  <c r="AE10" i="7"/>
  <c r="S33" i="7"/>
  <c r="V33" i="7"/>
  <c r="AE31" i="7"/>
  <c r="X33" i="7"/>
  <c r="AE15" i="7"/>
  <c r="H33" i="7"/>
  <c r="AE25" i="7"/>
  <c r="AE7" i="7"/>
  <c r="AE28" i="7"/>
  <c r="AE14" i="7"/>
  <c r="AE6" i="7"/>
  <c r="G33" i="7"/>
  <c r="AB33" i="7"/>
  <c r="T33" i="7"/>
  <c r="L33" i="7"/>
  <c r="D33" i="7"/>
  <c r="Z33" i="7"/>
  <c r="R33" i="7"/>
  <c r="J33" i="7"/>
  <c r="E33" i="7"/>
  <c r="AE22" i="7"/>
  <c r="M33" i="7"/>
  <c r="AE26" i="7"/>
  <c r="U33" i="7"/>
  <c r="AE18" i="7"/>
  <c r="AC33" i="7"/>
  <c r="AE30" i="7"/>
  <c r="AA33" i="7"/>
  <c r="Y33" i="7"/>
  <c r="AE11" i="7"/>
  <c r="AE12" i="7"/>
  <c r="K33" i="7"/>
  <c r="I33" i="7"/>
  <c r="F33" i="7"/>
  <c r="AE27" i="7"/>
  <c r="AE24" i="7"/>
  <c r="AE23" i="7"/>
  <c r="AE21" i="7"/>
  <c r="P33" i="7"/>
  <c r="N33" i="7"/>
  <c r="AB33" i="5"/>
  <c r="AE7" i="5"/>
  <c r="T33" i="5"/>
  <c r="J33" i="5"/>
  <c r="E33" i="5"/>
  <c r="R33" i="5"/>
  <c r="P33" i="5"/>
  <c r="AE27" i="5"/>
  <c r="L33" i="5"/>
  <c r="AE30" i="5"/>
  <c r="AE17" i="5"/>
  <c r="AE22" i="5"/>
  <c r="H33" i="5"/>
  <c r="AE19" i="5"/>
  <c r="AA33" i="5"/>
  <c r="AE6" i="5"/>
  <c r="AE28" i="5"/>
  <c r="AE11" i="5"/>
  <c r="Q33" i="5"/>
  <c r="D33" i="5"/>
  <c r="AE20" i="5"/>
  <c r="AE16" i="5"/>
  <c r="I33" i="5"/>
  <c r="K33" i="5"/>
  <c r="AE21" i="5"/>
  <c r="AE12" i="5"/>
  <c r="AE18" i="5"/>
  <c r="AE14" i="5"/>
  <c r="AE24" i="5"/>
  <c r="Y33" i="5"/>
  <c r="S33" i="5"/>
  <c r="AE26" i="5"/>
  <c r="AE8" i="5"/>
  <c r="AE29" i="5"/>
  <c r="AE31" i="5"/>
  <c r="AC33" i="5"/>
  <c r="W33" i="5"/>
  <c r="N33" i="5"/>
  <c r="F33" i="5"/>
  <c r="V33" i="5"/>
  <c r="AE15" i="5"/>
  <c r="AE13" i="5"/>
  <c r="AE23" i="5"/>
  <c r="AE9" i="5"/>
  <c r="O33" i="5"/>
  <c r="U33" i="5"/>
  <c r="Z33" i="5"/>
  <c r="M33" i="5"/>
  <c r="X33" i="5"/>
  <c r="G33" i="5"/>
  <c r="AE25" i="5"/>
  <c r="U33" i="4"/>
  <c r="AE16" i="4"/>
  <c r="AE6" i="4"/>
  <c r="AE14" i="4"/>
  <c r="P33" i="4"/>
  <c r="AE27" i="4"/>
  <c r="E33" i="4"/>
  <c r="AE8" i="4"/>
  <c r="Q33" i="4"/>
  <c r="Y33" i="4"/>
  <c r="H33" i="4"/>
  <c r="AE19" i="4"/>
  <c r="AE9" i="4"/>
  <c r="K33" i="4"/>
  <c r="AE21" i="4"/>
  <c r="I33" i="4"/>
  <c r="AE28" i="4"/>
  <c r="AE11" i="4"/>
  <c r="AE23" i="4"/>
  <c r="AE13" i="4"/>
  <c r="AE18" i="4"/>
  <c r="T33" i="4"/>
  <c r="AE7" i="4"/>
  <c r="S33" i="4"/>
  <c r="AE30" i="4"/>
  <c r="AE12" i="4"/>
  <c r="AE10" i="4"/>
  <c r="AB33" i="4"/>
  <c r="AA33" i="4"/>
  <c r="AE20" i="4"/>
  <c r="L33" i="4"/>
  <c r="Z33" i="4"/>
  <c r="AE31" i="4"/>
  <c r="AE29" i="4"/>
  <c r="W33" i="4"/>
  <c r="V33" i="4"/>
  <c r="N33" i="4"/>
  <c r="F33" i="4"/>
  <c r="D33" i="4"/>
  <c r="J33" i="4"/>
  <c r="AE15" i="4"/>
  <c r="AE17" i="4"/>
  <c r="O33" i="4"/>
  <c r="M33" i="4"/>
  <c r="B33" i="33" l="1"/>
  <c r="AD31" i="32"/>
  <c r="AD29" i="32"/>
  <c r="AD27" i="32"/>
  <c r="AD25" i="32"/>
  <c r="AD23" i="32"/>
  <c r="AD21" i="32"/>
  <c r="AD19" i="32"/>
  <c r="AD17" i="32"/>
  <c r="AD15" i="32"/>
  <c r="AD13" i="32"/>
  <c r="AD11" i="32"/>
  <c r="AD9" i="32"/>
  <c r="D32" i="32"/>
  <c r="B33" i="32"/>
  <c r="AD30" i="32"/>
  <c r="AD28" i="32"/>
  <c r="AD26" i="32"/>
  <c r="AD24" i="32"/>
  <c r="AD22" i="32"/>
  <c r="AD20" i="32"/>
  <c r="AD18" i="32"/>
  <c r="AD16" i="32"/>
  <c r="AD14" i="32"/>
  <c r="AD12" i="32"/>
  <c r="AD10" i="32"/>
  <c r="AD8" i="32"/>
  <c r="AC32" i="32"/>
  <c r="AB32" i="32"/>
  <c r="AA32" i="32"/>
  <c r="Z32" i="32"/>
  <c r="Y32" i="32"/>
  <c r="X32" i="32"/>
  <c r="W32" i="32"/>
  <c r="V32" i="32"/>
  <c r="U32" i="32"/>
  <c r="T32" i="32"/>
  <c r="S32" i="32"/>
  <c r="R32" i="32"/>
  <c r="Q32" i="32"/>
  <c r="P32" i="32"/>
  <c r="O32" i="32"/>
  <c r="N32" i="32"/>
  <c r="M32" i="32"/>
  <c r="L32" i="32"/>
  <c r="K32" i="32"/>
  <c r="J32" i="32"/>
  <c r="I32" i="32"/>
  <c r="H32" i="32"/>
  <c r="G32" i="32"/>
  <c r="F32" i="32"/>
  <c r="E32" i="32"/>
  <c r="B33" i="27"/>
  <c r="G32" i="31"/>
  <c r="AD31" i="31"/>
  <c r="AD29" i="31"/>
  <c r="AD25" i="31"/>
  <c r="AD23" i="31"/>
  <c r="AD17" i="31"/>
  <c r="AD15" i="31"/>
  <c r="W32" i="31"/>
  <c r="AA32" i="31"/>
  <c r="K32" i="31"/>
  <c r="M32" i="31"/>
  <c r="O32" i="31"/>
  <c r="Q32" i="31"/>
  <c r="S32" i="31"/>
  <c r="U32" i="31"/>
  <c r="Y32" i="31"/>
  <c r="AC32" i="31"/>
  <c r="AD27" i="31"/>
  <c r="E32" i="31"/>
  <c r="I32" i="31"/>
  <c r="AD14" i="31"/>
  <c r="AD18" i="31"/>
  <c r="AD22" i="31"/>
  <c r="B33" i="31"/>
  <c r="AB32" i="31"/>
  <c r="Z32" i="31"/>
  <c r="X32" i="31"/>
  <c r="V32" i="31"/>
  <c r="T32" i="31"/>
  <c r="R32" i="31"/>
  <c r="P32" i="31"/>
  <c r="N32" i="31"/>
  <c r="L32" i="31"/>
  <c r="J32" i="31"/>
  <c r="H32" i="31"/>
  <c r="F32" i="31"/>
  <c r="AD28" i="31"/>
  <c r="AD24" i="31"/>
  <c r="AD21" i="31"/>
  <c r="AD20" i="31"/>
  <c r="AD19" i="31"/>
  <c r="AD16" i="31"/>
  <c r="AD13" i="31"/>
  <c r="AD12" i="31"/>
  <c r="AD11" i="31"/>
  <c r="AD10" i="31"/>
  <c r="AD9" i="31"/>
  <c r="AD8" i="31"/>
  <c r="AD7" i="31"/>
  <c r="AD10" i="33" l="1"/>
  <c r="AD18" i="33"/>
  <c r="AD26" i="33"/>
  <c r="AD20" i="33"/>
  <c r="AD15" i="33"/>
  <c r="H32" i="33"/>
  <c r="L32" i="27"/>
  <c r="AB32" i="27"/>
  <c r="AD11" i="27"/>
  <c r="AD7" i="27"/>
  <c r="AD27" i="33"/>
  <c r="AD19" i="33"/>
  <c r="P32" i="33"/>
  <c r="AD25" i="33"/>
  <c r="Z32" i="33"/>
  <c r="AD29" i="33"/>
  <c r="AD16" i="33"/>
  <c r="N32" i="33"/>
  <c r="G32" i="33"/>
  <c r="X32" i="33"/>
  <c r="Q32" i="33"/>
  <c r="I32" i="33"/>
  <c r="R32" i="33"/>
  <c r="K32" i="33"/>
  <c r="AB32" i="33"/>
  <c r="T32" i="33"/>
  <c r="L32" i="33"/>
  <c r="AD28" i="33"/>
  <c r="M32" i="33"/>
  <c r="F32" i="33"/>
  <c r="S32" i="33"/>
  <c r="W32" i="33"/>
  <c r="AD8" i="33"/>
  <c r="AD24" i="33"/>
  <c r="AD13" i="33"/>
  <c r="AD21" i="33"/>
  <c r="V32" i="33"/>
  <c r="O32" i="33"/>
  <c r="AA32" i="33"/>
  <c r="AD7" i="33"/>
  <c r="AD23" i="33"/>
  <c r="D32" i="33"/>
  <c r="AD17" i="33"/>
  <c r="E32" i="27"/>
  <c r="M32" i="27"/>
  <c r="U32" i="27"/>
  <c r="AC32" i="27"/>
  <c r="H32" i="27"/>
  <c r="P32" i="27"/>
  <c r="X32" i="27"/>
  <c r="G32" i="27"/>
  <c r="O32" i="27"/>
  <c r="W32" i="27"/>
  <c r="F32" i="27"/>
  <c r="N32" i="27"/>
  <c r="V32" i="27"/>
  <c r="AD9" i="27"/>
  <c r="T32" i="27"/>
  <c r="AD12" i="27"/>
  <c r="I32" i="27"/>
  <c r="Q32" i="27"/>
  <c r="Y32" i="27"/>
  <c r="AD14" i="27"/>
  <c r="AD15" i="27"/>
  <c r="AD16" i="27"/>
  <c r="AD17" i="27"/>
  <c r="AD18" i="27"/>
  <c r="AD20" i="27"/>
  <c r="AD21" i="27"/>
  <c r="AD22" i="27"/>
  <c r="AD23" i="27"/>
  <c r="AD24" i="27"/>
  <c r="AD25" i="27"/>
  <c r="AD26" i="27"/>
  <c r="AD28" i="27"/>
  <c r="AD29" i="27"/>
  <c r="AD30" i="27"/>
  <c r="AD31" i="27"/>
  <c r="AD27" i="27"/>
  <c r="AD19" i="27"/>
  <c r="AD10" i="27"/>
  <c r="AD13" i="27"/>
  <c r="J32" i="33"/>
  <c r="Y32" i="33"/>
  <c r="K32" i="27"/>
  <c r="S32" i="27"/>
  <c r="AA32" i="27"/>
  <c r="J32" i="27"/>
  <c r="R32" i="27"/>
  <c r="Z32" i="27"/>
  <c r="AD9" i="33"/>
  <c r="AD6" i="33"/>
  <c r="AD14" i="33"/>
  <c r="AD22" i="33"/>
  <c r="AD11" i="33"/>
  <c r="E32" i="33"/>
  <c r="AD31" i="33"/>
  <c r="AD12" i="33"/>
  <c r="AD8" i="27"/>
  <c r="AC32" i="33"/>
  <c r="U32" i="33"/>
  <c r="AD30" i="33"/>
  <c r="AD7" i="32"/>
  <c r="AD6" i="32"/>
  <c r="D32" i="27"/>
  <c r="AD6" i="27"/>
  <c r="AD30" i="31"/>
  <c r="AD26" i="31"/>
  <c r="D32" i="31"/>
  <c r="AD6" i="31"/>
  <c r="AD32" i="33" l="1"/>
  <c r="AE24" i="33" s="1"/>
  <c r="AD32" i="27"/>
  <c r="AE21" i="27" s="1"/>
  <c r="AD32" i="32"/>
  <c r="AD32" i="31"/>
  <c r="AE17" i="31" s="1"/>
  <c r="Q33" i="33" l="1"/>
  <c r="T33" i="33"/>
  <c r="F33" i="33"/>
  <c r="AE9" i="33"/>
  <c r="AE31" i="33"/>
  <c r="AE10" i="33"/>
  <c r="AE26" i="33"/>
  <c r="AE21" i="33"/>
  <c r="M33" i="33"/>
  <c r="AE12" i="33"/>
  <c r="AC33" i="33"/>
  <c r="R33" i="33"/>
  <c r="AE14" i="33"/>
  <c r="G33" i="33"/>
  <c r="AE29" i="33"/>
  <c r="U33" i="33"/>
  <c r="W33" i="33"/>
  <c r="J33" i="33"/>
  <c r="Z33" i="33"/>
  <c r="AE25" i="33"/>
  <c r="AE11" i="33"/>
  <c r="P33" i="33"/>
  <c r="Y33" i="33"/>
  <c r="AA33" i="33"/>
  <c r="AE27" i="33"/>
  <c r="N33" i="33"/>
  <c r="AE6" i="33"/>
  <c r="AE22" i="33"/>
  <c r="V33" i="33"/>
  <c r="H33" i="33"/>
  <c r="S33" i="33"/>
  <c r="AE28" i="33"/>
  <c r="AE19" i="33"/>
  <c r="X33" i="33"/>
  <c r="AE17" i="33"/>
  <c r="AE30" i="33"/>
  <c r="AE7" i="33"/>
  <c r="L33" i="33"/>
  <c r="AE16" i="33"/>
  <c r="AE23" i="33"/>
  <c r="AB33" i="33"/>
  <c r="AE18" i="33"/>
  <c r="K33" i="33"/>
  <c r="I33" i="33"/>
  <c r="AE20" i="33"/>
  <c r="AE13" i="33"/>
  <c r="D33" i="33"/>
  <c r="E33" i="33"/>
  <c r="O33" i="33"/>
  <c r="AE15" i="33"/>
  <c r="AE8" i="33"/>
  <c r="D33" i="27"/>
  <c r="AE13" i="27"/>
  <c r="AE9" i="27"/>
  <c r="U33" i="27"/>
  <c r="V33" i="27"/>
  <c r="G33" i="27"/>
  <c r="AE30" i="27"/>
  <c r="AE24" i="27"/>
  <c r="AB33" i="27"/>
  <c r="AE10" i="27"/>
  <c r="AE17" i="27"/>
  <c r="Y33" i="27"/>
  <c r="AE7" i="27"/>
  <c r="J33" i="27"/>
  <c r="AE28" i="27"/>
  <c r="AE6" i="27"/>
  <c r="AE29" i="27"/>
  <c r="AE15" i="27"/>
  <c r="Z33" i="27"/>
  <c r="AE25" i="27"/>
  <c r="AC33" i="27"/>
  <c r="AE11" i="27"/>
  <c r="O33" i="27"/>
  <c r="S33" i="27"/>
  <c r="H33" i="27"/>
  <c r="E33" i="27"/>
  <c r="AE18" i="27"/>
  <c r="AE19" i="27"/>
  <c r="W33" i="27"/>
  <c r="AE8" i="27"/>
  <c r="L33" i="27"/>
  <c r="N33" i="27"/>
  <c r="AE22" i="27"/>
  <c r="I33" i="27"/>
  <c r="AE26" i="27"/>
  <c r="AE23" i="27"/>
  <c r="AA33" i="27"/>
  <c r="AE12" i="27"/>
  <c r="P33" i="27"/>
  <c r="Q33" i="27"/>
  <c r="AE20" i="27"/>
  <c r="M33" i="27"/>
  <c r="F33" i="27"/>
  <c r="AE27" i="27"/>
  <c r="AE14" i="27"/>
  <c r="AE16" i="27"/>
  <c r="T33" i="27"/>
  <c r="AE31" i="27"/>
  <c r="X33" i="27"/>
  <c r="K33" i="27"/>
  <c r="R33" i="27"/>
  <c r="O33" i="32"/>
  <c r="AE10" i="32"/>
  <c r="AE20" i="32"/>
  <c r="AE28" i="32"/>
  <c r="M33" i="32"/>
  <c r="AC33" i="32"/>
  <c r="X33" i="32"/>
  <c r="J33" i="32"/>
  <c r="Z33" i="32"/>
  <c r="AE13" i="32"/>
  <c r="AE21" i="32"/>
  <c r="AE29" i="32"/>
  <c r="W33" i="32"/>
  <c r="H33" i="32"/>
  <c r="AE12" i="32"/>
  <c r="AE22" i="32"/>
  <c r="AE30" i="32"/>
  <c r="Q33" i="32"/>
  <c r="K33" i="32"/>
  <c r="AE8" i="32"/>
  <c r="N33" i="32"/>
  <c r="AE7" i="32"/>
  <c r="AE15" i="32"/>
  <c r="AE23" i="32"/>
  <c r="AE31" i="32"/>
  <c r="AA33" i="32"/>
  <c r="T33" i="32"/>
  <c r="AE16" i="32"/>
  <c r="AE24" i="32"/>
  <c r="E33" i="32"/>
  <c r="U33" i="32"/>
  <c r="D33" i="32"/>
  <c r="AE14" i="32"/>
  <c r="R33" i="32"/>
  <c r="AE9" i="32"/>
  <c r="AE17" i="32"/>
  <c r="AE25" i="32"/>
  <c r="G33" i="32"/>
  <c r="L33" i="32"/>
  <c r="AB33" i="32"/>
  <c r="AE18" i="32"/>
  <c r="AE26" i="32"/>
  <c r="I33" i="32"/>
  <c r="Y33" i="32"/>
  <c r="P33" i="32"/>
  <c r="F33" i="32"/>
  <c r="V33" i="32"/>
  <c r="AE11" i="32"/>
  <c r="AE19" i="32"/>
  <c r="AE27" i="32"/>
  <c r="S33" i="32"/>
  <c r="AE6" i="32"/>
  <c r="X33" i="31"/>
  <c r="AE26" i="31"/>
  <c r="AE7" i="31"/>
  <c r="I33" i="31"/>
  <c r="L33" i="31"/>
  <c r="Z33" i="31"/>
  <c r="AE27" i="31"/>
  <c r="AE12" i="31"/>
  <c r="K33" i="31"/>
  <c r="AE14" i="31"/>
  <c r="M33" i="31"/>
  <c r="J33" i="31"/>
  <c r="U33" i="31"/>
  <c r="AE20" i="31"/>
  <c r="R33" i="31"/>
  <c r="V33" i="31"/>
  <c r="D33" i="31"/>
  <c r="E33" i="31"/>
  <c r="N33" i="31"/>
  <c r="AA33" i="31"/>
  <c r="AE21" i="31"/>
  <c r="AE30" i="31"/>
  <c r="O33" i="31"/>
  <c r="AB33" i="31"/>
  <c r="AC33" i="31"/>
  <c r="AE15" i="31"/>
  <c r="AE28" i="31"/>
  <c r="AE16" i="31"/>
  <c r="W33" i="31"/>
  <c r="AE13" i="31"/>
  <c r="AE8" i="31"/>
  <c r="AE9" i="31"/>
  <c r="AE18" i="31"/>
  <c r="AE31" i="31"/>
  <c r="P33" i="31"/>
  <c r="AE22" i="31"/>
  <c r="AE6" i="31"/>
  <c r="G33" i="31"/>
  <c r="AE10" i="31"/>
  <c r="AE23" i="31"/>
  <c r="H33" i="31"/>
  <c r="Y33" i="31"/>
  <c r="AE11" i="31"/>
  <c r="AE24" i="31"/>
  <c r="AE25" i="31"/>
  <c r="F33" i="31"/>
  <c r="S33" i="31"/>
  <c r="Q33" i="31"/>
  <c r="T33" i="31"/>
  <c r="AE19" i="31"/>
  <c r="AE29" i="31"/>
</calcChain>
</file>

<file path=xl/sharedStrings.xml><?xml version="1.0" encoding="utf-8"?>
<sst xmlns="http://schemas.openxmlformats.org/spreadsheetml/2006/main" count="1611" uniqueCount="84">
  <si>
    <t>Transições do Bioma AMAZÔNIA: 1994 – 2002 (ha)</t>
  </si>
  <si>
    <t>Bioma</t>
  </si>
  <si>
    <t>Uso da Terra em 2002</t>
  </si>
  <si>
    <t>Total em 1994
↓</t>
  </si>
  <si>
    <t>% do Bioma</t>
  </si>
  <si>
    <t>Floresta</t>
  </si>
  <si>
    <t>Campos / Pastagem</t>
  </si>
  <si>
    <t>Agricultura</t>
  </si>
  <si>
    <t>Área construída</t>
  </si>
  <si>
    <t>Áreas alagadas</t>
  </si>
  <si>
    <t>FNM</t>
  </si>
  <si>
    <t>FM</t>
  </si>
  <si>
    <t>Fsec</t>
  </si>
  <si>
    <t>Ref</t>
  </si>
  <si>
    <t>CS</t>
  </si>
  <si>
    <t>OFLNM</t>
  </si>
  <si>
    <t>OFLM</t>
  </si>
  <si>
    <t>OFLSec</t>
  </si>
  <si>
    <t>GNM</t>
  </si>
  <si>
    <t>GM</t>
  </si>
  <si>
    <t>Gsec</t>
  </si>
  <si>
    <t>Ap</t>
  </si>
  <si>
    <t>APD</t>
  </si>
  <si>
    <t>Ac</t>
  </si>
  <si>
    <t>PER</t>
  </si>
  <si>
    <t>CANA</t>
  </si>
  <si>
    <t>S</t>
  </si>
  <si>
    <t>A</t>
  </si>
  <si>
    <t>Res</t>
  </si>
  <si>
    <t>DnNM</t>
  </si>
  <si>
    <t>DnM</t>
  </si>
  <si>
    <t>ArNM</t>
  </si>
  <si>
    <t>ArM</t>
  </si>
  <si>
    <t>Min</t>
  </si>
  <si>
    <t>SE</t>
  </si>
  <si>
    <t>NO</t>
  </si>
  <si>
    <t>Agricul-tura</t>
  </si>
  <si>
    <t>Áreas ala-gadas</t>
  </si>
  <si>
    <t>Outras terras / Outros usos</t>
  </si>
  <si>
    <t>Total em 2002 →</t>
  </si>
  <si>
    <t>Transições do Bioma AMAZÔNIA: 2002 – 2005 (ha)</t>
  </si>
  <si>
    <t>Uso da Terra em 2005</t>
  </si>
  <si>
    <t>Total em 2002
↓</t>
  </si>
  <si>
    <t>Total em 2005 →</t>
  </si>
  <si>
    <t>Uso da Terra em 2010</t>
  </si>
  <si>
    <t>Total em 2005
↓</t>
  </si>
  <si>
    <t>Total em 2010 →</t>
  </si>
  <si>
    <t>Transições do Bioma AMAZÔNIA: 2010 – 2016 (ha)</t>
  </si>
  <si>
    <t>Uso da Terra em 2016</t>
  </si>
  <si>
    <t>Total em 2010
↓</t>
  </si>
  <si>
    <t>Total em 2016 →</t>
  </si>
  <si>
    <t>Transições do Bioma CAATINGA: 1994 – 2002 (ha)</t>
  </si>
  <si>
    <t>FSEC</t>
  </si>
  <si>
    <t>REF</t>
  </si>
  <si>
    <t>GSEC</t>
  </si>
  <si>
    <t>AP</t>
  </si>
  <si>
    <t>AC</t>
  </si>
  <si>
    <t>RES</t>
  </si>
  <si>
    <t>Transições do Bioma CAATINGA: 2002 – 2010 (ha)</t>
  </si>
  <si>
    <t>Transições do Bioma CAATINGA: 2010 – 2016 (ha)</t>
  </si>
  <si>
    <t>Transições do Bioma CERRADO: 1994 – 2002 (ha)</t>
  </si>
  <si>
    <t>Transições do Bioma CERRADO: 2002 – 2010 (ha)</t>
  </si>
  <si>
    <t>Transições do Bioma CERRADO: 2010 – 2016 (ha)</t>
  </si>
  <si>
    <t>Campo / Pastagem</t>
  </si>
  <si>
    <t>Transições do Bioma PAMPA: 1994 – 2002 (ha)</t>
  </si>
  <si>
    <t>Transições do Bioma PAMPA: 2002 – 2010 (ha)</t>
  </si>
  <si>
    <t>Transições do Bioma PANTANAL: 1994 – 2002 (ha)</t>
  </si>
  <si>
    <t>Transições do Bioma PANTANAL: 2002 – 2010 (ha)</t>
  </si>
  <si>
    <t>Transições do Bioma PANTANAL: 2010 – 2016 (ha)</t>
  </si>
  <si>
    <t>Transições do Bioma MATA ATLÂNTICA: 1994 – 2002 (ha)</t>
  </si>
  <si>
    <t>Área contruída</t>
  </si>
  <si>
    <t>Transições do Bioma MATA ATLÂNTICA: 2010 – 2016 (ha)</t>
  </si>
  <si>
    <t>Transições do Bioma AMAZÔNIA: 2002– 2010 (ha)</t>
  </si>
  <si>
    <t>Transições do BRASIL: 2010 – 2016 (ha)</t>
  </si>
  <si>
    <t>Transições do BRASIL: 1994 – 2002 (ha)</t>
  </si>
  <si>
    <t>Transições do Bioma AMAZÔNIA: 2005 – 2010 (ha)</t>
  </si>
  <si>
    <t/>
  </si>
  <si>
    <t>Transições do Bioma  MATA ATLÂNTICA: 2002 – 2010 (ha)</t>
  </si>
  <si>
    <t>Área urbana</t>
  </si>
  <si>
    <t>Transições do Bioma PAMPA: 2010 – 2016 (ha)</t>
  </si>
  <si>
    <t>Área Construída</t>
  </si>
  <si>
    <t>% do Brasil</t>
  </si>
  <si>
    <t>Área cons-
truída</t>
  </si>
  <si>
    <t>Transições do BRASIL: 2002 – 2010 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</si>
</sst>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\-??_-;_-@_-"/>
    <numFmt numFmtId="165" formatCode="#,##0.0"/>
    <numFmt numFmtId="166" formatCode="#,##0_ ;\-#,##0\ "/>
    <numFmt numFmtId="167" formatCode="0.0"/>
    <numFmt numFmtId="168" formatCode="_-* #,##0.0_-;\-* #,##0.0_-;_-* \-??_-;_-@_-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Trebuchet MS"/>
      <family val="2"/>
      <charset val="1"/>
    </font>
    <font>
      <b/>
      <sz val="11"/>
      <color rgb="FF000000"/>
      <name val="Trebuchet MS"/>
      <family val="2"/>
      <charset val="1"/>
    </font>
    <font>
      <b/>
      <sz val="12"/>
      <color rgb="FF000000"/>
      <name val="Trebuchet MS"/>
      <family val="2"/>
      <charset val="1"/>
    </font>
    <font>
      <b/>
      <sz val="12"/>
      <color rgb="FF000000"/>
      <name val="Trebuchet MS"/>
      <family val="2"/>
    </font>
    <font>
      <b/>
      <sz val="12"/>
      <name val="Trebuchet MS"/>
      <family val="2"/>
      <charset val="1"/>
    </font>
    <font>
      <sz val="12"/>
      <color rgb="FF000000"/>
      <name val="Trebuchet MS"/>
      <family val="2"/>
      <charset val="1"/>
    </font>
    <font>
      <sz val="12"/>
      <name val="Trebuchet MS"/>
      <family val="2"/>
      <charset val="1"/>
    </font>
    <font>
      <b/>
      <sz val="12"/>
      <color rgb="FF000000"/>
      <name val="Times New Roman"/>
      <family val="1"/>
      <charset val="1"/>
    </font>
    <font>
      <sz val="12"/>
      <color rgb="FF000000"/>
      <name val="Calibri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8497B0"/>
        <bgColor rgb="FF808080"/>
      </patternFill>
    </fill>
    <fill>
      <patternFill patternType="solid">
        <fgColor rgb="FFADB9CA"/>
        <bgColor rgb="FF9999FF"/>
      </patternFill>
    </fill>
    <fill>
      <patternFill patternType="solid">
        <fgColor rgb="FFE2F0D9"/>
        <bgColor rgb="FFE7E6E6"/>
      </patternFill>
    </fill>
    <fill>
      <patternFill patternType="solid">
        <fgColor rgb="FFDBDBDB"/>
        <bgColor rgb="FFDAE3F3"/>
      </patternFill>
    </fill>
    <fill>
      <patternFill patternType="solid">
        <fgColor rgb="FFFBE5D6"/>
        <bgColor rgb="FFFFF2CC"/>
      </patternFill>
    </fill>
    <fill>
      <patternFill patternType="solid">
        <fgColor rgb="FFFFF2CC"/>
        <bgColor rgb="FFFBE5D6"/>
      </patternFill>
    </fill>
    <fill>
      <patternFill patternType="solid">
        <fgColor rgb="FFDAE3F3"/>
        <bgColor rgb="FFDEEBF7"/>
      </patternFill>
    </fill>
    <fill>
      <patternFill patternType="solid">
        <fgColor rgb="FFF2F2F2"/>
        <bgColor rgb="FFEDEDED"/>
      </patternFill>
    </fill>
    <fill>
      <patternFill patternType="solid">
        <fgColor rgb="FFDEEBF7"/>
        <bgColor rgb="FFDAE3F3"/>
      </patternFill>
    </fill>
    <fill>
      <patternFill patternType="solid">
        <fgColor rgb="FFEDEDED"/>
        <bgColor rgb="FFF2F2F2"/>
      </patternFill>
    </fill>
    <fill>
      <patternFill patternType="solid">
        <fgColor theme="0" tint="-0.14999847407452621"/>
        <bgColor rgb="FFDAE3F3"/>
      </patternFill>
    </fill>
    <fill>
      <patternFill patternType="solid">
        <fgColor theme="0" tint="-0.14999847407452621"/>
        <bgColor rgb="FFEDEDED"/>
      </patternFill>
    </fill>
    <fill>
      <patternFill patternType="solid">
        <fgColor theme="0" tint="-0.14999847407452621"/>
        <bgColor rgb="FFF2F2F2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rgb="FFE7E6E6"/>
      </left>
      <right style="thin">
        <color rgb="FFE7E6E6"/>
      </right>
      <top style="thin">
        <color rgb="FFE7E6E6"/>
      </top>
      <bottom style="thin">
        <color rgb="FFE7E6E6"/>
      </bottom>
      <diagonal/>
    </border>
    <border>
      <left style="thin">
        <color rgb="FFE7E6E6"/>
      </left>
      <right style="thin">
        <color rgb="FFE7E6E6"/>
      </right>
      <top style="thin">
        <color rgb="FFE7E6E6"/>
      </top>
      <bottom/>
      <diagonal/>
    </border>
    <border>
      <left style="thin">
        <color rgb="FFE7E6E6"/>
      </left>
      <right/>
      <top style="thin">
        <color rgb="FFE7E6E6"/>
      </top>
      <bottom style="thin">
        <color rgb="FFE7E6E6"/>
      </bottom>
      <diagonal/>
    </border>
    <border>
      <left/>
      <right/>
      <top style="thin">
        <color rgb="FFE7E6E6"/>
      </top>
      <bottom style="thin">
        <color rgb="FFE7E6E6"/>
      </bottom>
      <diagonal/>
    </border>
    <border>
      <left/>
      <right style="thin">
        <color rgb="FFE7E6E6"/>
      </right>
      <top style="thin">
        <color rgb="FFE7E6E6"/>
      </top>
      <bottom style="thin">
        <color rgb="FFE7E6E6"/>
      </bottom>
      <diagonal/>
    </border>
    <border>
      <left style="thin">
        <color rgb="FFE7E6E6"/>
      </left>
      <right style="thin">
        <color rgb="FFE7E6E6"/>
      </right>
      <top/>
      <bottom/>
      <diagonal/>
    </border>
    <border>
      <left style="thin">
        <color rgb="FFE7E6E6"/>
      </left>
      <right style="thin">
        <color rgb="FFE7E6E6"/>
      </right>
      <top/>
      <bottom style="thin">
        <color rgb="FFE7E6E6"/>
      </bottom>
      <diagonal/>
    </border>
  </borders>
  <cellStyleXfs count="5">
    <xf numFmtId="0" fontId="0" fillId="0" borderId="0"/>
    <xf numFmtId="0" fontId="1" fillId="0" borderId="0"/>
    <xf numFmtId="164" fontId="1" fillId="0" borderId="0" applyBorder="0" applyProtection="0"/>
    <xf numFmtId="164" fontId="1" fillId="0" borderId="0" applyBorder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2" fillId="2" borderId="0" xfId="1" applyFont="1" applyFill="1"/>
    <xf numFmtId="0" fontId="3" fillId="2" borderId="0" xfId="1" applyFont="1" applyFill="1" applyAlignment="1">
      <alignment horizontal="center" vertical="center" textRotation="90" wrapText="1"/>
    </xf>
    <xf numFmtId="0" fontId="1" fillId="2" borderId="0" xfId="1" applyFill="1"/>
    <xf numFmtId="0" fontId="1" fillId="0" borderId="0" xfId="1"/>
    <xf numFmtId="165" fontId="4" fillId="5" borderId="1" xfId="2" applyNumberFormat="1" applyFont="1" applyFill="1" applyBorder="1" applyAlignment="1" applyProtection="1">
      <alignment horizontal="right" vertical="center" wrapText="1"/>
    </xf>
    <xf numFmtId="165" fontId="7" fillId="5" borderId="1" xfId="2" applyNumberFormat="1" applyFont="1" applyFill="1" applyBorder="1" applyAlignment="1" applyProtection="1">
      <alignment horizontal="right" vertical="center" wrapText="1"/>
    </xf>
    <xf numFmtId="165" fontId="7" fillId="0" borderId="1" xfId="2" applyNumberFormat="1" applyFont="1" applyBorder="1" applyAlignment="1" applyProtection="1">
      <alignment horizontal="right" vertical="center" wrapText="1"/>
    </xf>
    <xf numFmtId="165" fontId="7" fillId="3" borderId="1" xfId="2" applyNumberFormat="1" applyFont="1" applyFill="1" applyBorder="1" applyAlignment="1" applyProtection="1">
      <alignment horizontal="right" vertical="center" wrapText="1"/>
    </xf>
    <xf numFmtId="165" fontId="7" fillId="4" borderId="1" xfId="2" applyNumberFormat="1" applyFont="1" applyFill="1" applyBorder="1" applyAlignment="1" applyProtection="1">
      <alignment horizontal="right" vertical="center" wrapText="1"/>
    </xf>
    <xf numFmtId="165" fontId="4" fillId="7" borderId="1" xfId="2" applyNumberFormat="1" applyFont="1" applyFill="1" applyBorder="1" applyAlignment="1" applyProtection="1">
      <alignment horizontal="right" vertical="center" wrapText="1"/>
    </xf>
    <xf numFmtId="165" fontId="7" fillId="7" borderId="1" xfId="2" applyNumberFormat="1" applyFont="1" applyFill="1" applyBorder="1" applyAlignment="1" applyProtection="1">
      <alignment horizontal="right" vertical="center" wrapText="1"/>
    </xf>
    <xf numFmtId="165" fontId="4" fillId="8" borderId="1" xfId="2" applyNumberFormat="1" applyFont="1" applyFill="1" applyBorder="1" applyAlignment="1" applyProtection="1">
      <alignment horizontal="right" vertical="center" wrapText="1"/>
    </xf>
    <xf numFmtId="165" fontId="4" fillId="11" borderId="1" xfId="2" applyNumberFormat="1" applyFont="1" applyFill="1" applyBorder="1" applyAlignment="1" applyProtection="1">
      <alignment horizontal="right" vertical="center" wrapText="1"/>
    </xf>
    <xf numFmtId="165" fontId="7" fillId="11" borderId="1" xfId="2" applyNumberFormat="1" applyFont="1" applyFill="1" applyBorder="1" applyAlignment="1" applyProtection="1">
      <alignment horizontal="right" vertical="center" wrapText="1"/>
    </xf>
    <xf numFmtId="165" fontId="4" fillId="12" borderId="1" xfId="2" applyNumberFormat="1" applyFont="1" applyFill="1" applyBorder="1" applyAlignment="1" applyProtection="1">
      <alignment horizontal="right" vertical="center" wrapText="1"/>
    </xf>
    <xf numFmtId="165" fontId="7" fillId="12" borderId="1" xfId="2" applyNumberFormat="1" applyFont="1" applyFill="1" applyBorder="1" applyAlignment="1" applyProtection="1">
      <alignment horizontal="right" vertical="center" wrapText="1"/>
    </xf>
    <xf numFmtId="165" fontId="8" fillId="3" borderId="1" xfId="2" applyNumberFormat="1" applyFont="1" applyFill="1" applyBorder="1" applyAlignment="1" applyProtection="1">
      <alignment horizontal="right" vertical="center" wrapText="1"/>
    </xf>
    <xf numFmtId="166" fontId="7" fillId="4" borderId="1" xfId="2" applyNumberFormat="1" applyFont="1" applyFill="1" applyBorder="1" applyAlignment="1" applyProtection="1">
      <alignment horizontal="right" vertical="center" wrapText="1"/>
    </xf>
    <xf numFmtId="167" fontId="7" fillId="4" borderId="1" xfId="1" applyNumberFormat="1" applyFont="1" applyFill="1" applyBorder="1" applyAlignment="1">
      <alignment vertical="center"/>
    </xf>
    <xf numFmtId="0" fontId="7" fillId="4" borderId="1" xfId="1" applyFont="1" applyFill="1" applyBorder="1" applyAlignment="1">
      <alignment vertical="center"/>
    </xf>
    <xf numFmtId="167" fontId="2" fillId="2" borderId="0" xfId="1" applyNumberFormat="1" applyFont="1" applyFill="1"/>
    <xf numFmtId="165" fontId="9" fillId="0" borderId="0" xfId="2" applyNumberFormat="1" applyFont="1" applyBorder="1" applyAlignment="1" applyProtection="1">
      <alignment horizontal="right" vertical="center" wrapText="1"/>
    </xf>
    <xf numFmtId="165" fontId="9" fillId="0" borderId="0" xfId="3" applyNumberFormat="1" applyFont="1" applyBorder="1" applyAlignment="1" applyProtection="1">
      <alignment horizontal="right" vertical="center" wrapText="1"/>
    </xf>
    <xf numFmtId="0" fontId="2" fillId="0" borderId="0" xfId="1" applyFont="1"/>
    <xf numFmtId="0" fontId="3" fillId="0" borderId="0" xfId="1" applyFont="1" applyAlignment="1">
      <alignment horizontal="center" vertical="center" textRotation="90" wrapText="1"/>
    </xf>
    <xf numFmtId="165" fontId="4" fillId="15" borderId="1" xfId="2" applyNumberFormat="1" applyFont="1" applyFill="1" applyBorder="1" applyAlignment="1" applyProtection="1">
      <alignment horizontal="right" vertical="center" wrapText="1"/>
    </xf>
    <xf numFmtId="165" fontId="7" fillId="15" borderId="1" xfId="2" applyNumberFormat="1" applyFont="1" applyFill="1" applyBorder="1" applyAlignment="1" applyProtection="1">
      <alignment horizontal="right" vertical="center" wrapText="1"/>
    </xf>
    <xf numFmtId="165" fontId="7" fillId="16" borderId="1" xfId="2" applyNumberFormat="1" applyFont="1" applyFill="1" applyBorder="1" applyAlignment="1" applyProtection="1">
      <alignment horizontal="right" vertical="center" wrapText="1"/>
    </xf>
    <xf numFmtId="165" fontId="2" fillId="2" borderId="0" xfId="1" applyNumberFormat="1" applyFont="1" applyFill="1"/>
    <xf numFmtId="165" fontId="2" fillId="0" borderId="0" xfId="1" applyNumberFormat="1" applyFont="1"/>
    <xf numFmtId="0" fontId="7" fillId="2" borderId="0" xfId="0" applyFont="1" applyFill="1"/>
    <xf numFmtId="0" fontId="4" fillId="2" borderId="0" xfId="0" applyFont="1" applyFill="1" applyAlignment="1">
      <alignment horizontal="center" vertical="center" textRotation="90" wrapText="1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10" fillId="2" borderId="0" xfId="0" applyFont="1" applyFill="1"/>
    <xf numFmtId="0" fontId="10" fillId="0" borderId="0" xfId="0" applyFont="1"/>
    <xf numFmtId="0" fontId="4" fillId="8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65" fontId="4" fillId="13" borderId="1" xfId="0" applyNumberFormat="1" applyFont="1" applyFill="1" applyBorder="1" applyAlignment="1">
      <alignment horizontal="right" vertical="center" wrapText="1"/>
    </xf>
    <xf numFmtId="165" fontId="7" fillId="13" borderId="1" xfId="0" applyNumberFormat="1" applyFont="1" applyFill="1" applyBorder="1" applyAlignment="1">
      <alignment horizontal="right" vertical="center" wrapText="1"/>
    </xf>
    <xf numFmtId="0" fontId="4" fillId="8" borderId="1" xfId="0" applyFont="1" applyFill="1" applyBorder="1" applyAlignment="1">
      <alignment horizontal="center" vertical="center" textRotation="90" wrapText="1"/>
    </xf>
    <xf numFmtId="165" fontId="6" fillId="3" borderId="1" xfId="0" applyNumberFormat="1" applyFont="1" applyFill="1" applyBorder="1" applyAlignment="1">
      <alignment vertical="center" wrapText="1"/>
    </xf>
    <xf numFmtId="167" fontId="7" fillId="4" borderId="1" xfId="0" applyNumberFormat="1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167" fontId="7" fillId="2" borderId="0" xfId="0" applyNumberFormat="1" applyFont="1" applyFill="1"/>
    <xf numFmtId="0" fontId="7" fillId="0" borderId="0" xfId="0" applyFont="1"/>
    <xf numFmtId="0" fontId="4" fillId="0" borderId="0" xfId="0" applyFont="1" applyAlignment="1">
      <alignment horizontal="center" vertical="center" textRotation="90" wrapText="1"/>
    </xf>
    <xf numFmtId="165" fontId="10" fillId="0" borderId="0" xfId="0" applyNumberFormat="1" applyFont="1"/>
    <xf numFmtId="0" fontId="10" fillId="0" borderId="0" xfId="0" quotePrefix="1" applyFont="1"/>
    <xf numFmtId="0" fontId="7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165" fontId="7" fillId="2" borderId="0" xfId="0" applyNumberFormat="1" applyFont="1" applyFill="1"/>
    <xf numFmtId="0" fontId="2" fillId="2" borderId="0" xfId="0" applyFont="1" applyFill="1"/>
    <xf numFmtId="0" fontId="3" fillId="2" borderId="0" xfId="0" applyFont="1" applyFill="1" applyAlignment="1">
      <alignment horizontal="center" vertical="center" textRotation="90" wrapText="1"/>
    </xf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center" vertical="center" textRotation="90" wrapText="1"/>
    </xf>
    <xf numFmtId="168" fontId="4" fillId="5" borderId="1" xfId="2" applyNumberFormat="1" applyFont="1" applyFill="1" applyBorder="1" applyAlignment="1" applyProtection="1">
      <alignment horizontal="right" vertical="center" wrapText="1"/>
    </xf>
    <xf numFmtId="168" fontId="7" fillId="5" borderId="1" xfId="2" applyNumberFormat="1" applyFont="1" applyFill="1" applyBorder="1" applyAlignment="1" applyProtection="1">
      <alignment horizontal="right" vertical="center" wrapText="1"/>
    </xf>
    <xf numFmtId="168" fontId="7" fillId="0" borderId="1" xfId="2" applyNumberFormat="1" applyFont="1" applyBorder="1" applyAlignment="1" applyProtection="1">
      <alignment horizontal="right" vertical="center" wrapText="1"/>
    </xf>
    <xf numFmtId="168" fontId="7" fillId="3" borderId="1" xfId="2" applyNumberFormat="1" applyFont="1" applyFill="1" applyBorder="1" applyAlignment="1" applyProtection="1">
      <alignment horizontal="right" vertical="center" wrapText="1"/>
    </xf>
    <xf numFmtId="168" fontId="4" fillId="15" borderId="1" xfId="2" applyNumberFormat="1" applyFont="1" applyFill="1" applyBorder="1" applyAlignment="1" applyProtection="1">
      <alignment horizontal="right" vertical="center" wrapText="1"/>
    </xf>
    <xf numFmtId="168" fontId="7" fillId="15" borderId="1" xfId="2" applyNumberFormat="1" applyFont="1" applyFill="1" applyBorder="1" applyAlignment="1" applyProtection="1">
      <alignment horizontal="right" vertical="center" wrapText="1"/>
    </xf>
    <xf numFmtId="168" fontId="7" fillId="16" borderId="1" xfId="2" applyNumberFormat="1" applyFont="1" applyFill="1" applyBorder="1" applyAlignment="1" applyProtection="1">
      <alignment horizontal="right" vertical="center" wrapText="1"/>
    </xf>
    <xf numFmtId="168" fontId="4" fillId="13" borderId="1" xfId="0" applyNumberFormat="1" applyFont="1" applyFill="1" applyBorder="1" applyAlignment="1">
      <alignment horizontal="right" vertical="center" wrapText="1"/>
    </xf>
    <xf numFmtId="168" fontId="7" fillId="13" borderId="1" xfId="0" applyNumberFormat="1" applyFont="1" applyFill="1" applyBorder="1" applyAlignment="1">
      <alignment horizontal="right" vertical="center" wrapText="1"/>
    </xf>
    <xf numFmtId="168" fontId="4" fillId="7" borderId="1" xfId="2" applyNumberFormat="1" applyFont="1" applyFill="1" applyBorder="1" applyAlignment="1" applyProtection="1">
      <alignment horizontal="right" vertical="center" wrapText="1"/>
    </xf>
    <xf numFmtId="168" fontId="7" fillId="7" borderId="1" xfId="2" applyNumberFormat="1" applyFont="1" applyFill="1" applyBorder="1" applyAlignment="1" applyProtection="1">
      <alignment horizontal="right" vertical="center" wrapText="1"/>
    </xf>
    <xf numFmtId="168" fontId="4" fillId="8" borderId="1" xfId="2" applyNumberFormat="1" applyFont="1" applyFill="1" applyBorder="1" applyAlignment="1" applyProtection="1">
      <alignment horizontal="right" vertical="center" wrapText="1"/>
    </xf>
    <xf numFmtId="168" fontId="4" fillId="11" borderId="1" xfId="2" applyNumberFormat="1" applyFont="1" applyFill="1" applyBorder="1" applyAlignment="1" applyProtection="1">
      <alignment horizontal="right" vertical="center" wrapText="1"/>
    </xf>
    <xf numFmtId="168" fontId="7" fillId="11" borderId="1" xfId="2" applyNumberFormat="1" applyFont="1" applyFill="1" applyBorder="1" applyAlignment="1" applyProtection="1">
      <alignment horizontal="right" vertical="center" wrapText="1"/>
    </xf>
    <xf numFmtId="168" fontId="4" fillId="12" borderId="1" xfId="2" applyNumberFormat="1" applyFont="1" applyFill="1" applyBorder="1" applyAlignment="1" applyProtection="1">
      <alignment horizontal="right" vertical="center" wrapText="1"/>
    </xf>
    <xf numFmtId="168" fontId="7" fillId="12" borderId="1" xfId="2" applyNumberFormat="1" applyFont="1" applyFill="1" applyBorder="1" applyAlignment="1" applyProtection="1">
      <alignment horizontal="right" vertical="center" wrapText="1"/>
    </xf>
    <xf numFmtId="168" fontId="8" fillId="3" borderId="1" xfId="2" applyNumberFormat="1" applyFont="1" applyFill="1" applyBorder="1" applyAlignment="1" applyProtection="1">
      <alignment horizontal="right" vertical="center" wrapText="1"/>
    </xf>
    <xf numFmtId="168" fontId="6" fillId="3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13" borderId="3" xfId="0" applyFont="1" applyFill="1" applyBorder="1" applyAlignment="1">
      <alignment horizontal="center" vertical="center" wrapText="1"/>
    </xf>
    <xf numFmtId="0" fontId="4" fillId="13" borderId="4" xfId="0" applyFont="1" applyFill="1" applyBorder="1" applyAlignment="1">
      <alignment horizontal="center" vertical="center" wrapText="1"/>
    </xf>
    <xf numFmtId="0" fontId="4" fillId="13" borderId="5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textRotation="90" wrapText="1"/>
    </xf>
    <xf numFmtId="0" fontId="4" fillId="6" borderId="2" xfId="0" applyFont="1" applyFill="1" applyBorder="1" applyAlignment="1">
      <alignment horizontal="center" vertical="center" textRotation="90" wrapText="1"/>
    </xf>
    <xf numFmtId="0" fontId="4" fillId="6" borderId="6" xfId="0" applyFont="1" applyFill="1" applyBorder="1" applyAlignment="1">
      <alignment horizontal="center" vertical="center" textRotation="90" wrapText="1"/>
    </xf>
    <xf numFmtId="0" fontId="4" fillId="6" borderId="7" xfId="0" applyFont="1" applyFill="1" applyBorder="1" applyAlignment="1">
      <alignment horizontal="center" vertical="center" textRotation="90" wrapText="1"/>
    </xf>
    <xf numFmtId="0" fontId="4" fillId="7" borderId="1" xfId="0" applyFont="1" applyFill="1" applyBorder="1" applyAlignment="1">
      <alignment horizontal="center" vertical="center" textRotation="90" wrapText="1"/>
    </xf>
    <xf numFmtId="0" fontId="4" fillId="9" borderId="1" xfId="0" applyFont="1" applyFill="1" applyBorder="1" applyAlignment="1">
      <alignment horizontal="center" vertical="center" textRotation="90" wrapText="1"/>
    </xf>
    <xf numFmtId="0" fontId="4" fillId="10" borderId="1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right" vertical="center" wrapText="1"/>
    </xf>
    <xf numFmtId="0" fontId="4" fillId="13" borderId="2" xfId="0" applyFont="1" applyFill="1" applyBorder="1" applyAlignment="1">
      <alignment horizontal="center" vertical="center" textRotation="90" wrapText="1"/>
    </xf>
    <xf numFmtId="0" fontId="4" fillId="13" borderId="6" xfId="0" applyFont="1" applyFill="1" applyBorder="1" applyAlignment="1">
      <alignment horizontal="center" vertical="center" textRotation="90" wrapText="1"/>
    </xf>
    <xf numFmtId="0" fontId="4" fillId="13" borderId="7" xfId="0" applyFont="1" applyFill="1" applyBorder="1" applyAlignment="1">
      <alignment horizontal="center" vertical="center" textRotation="90" wrapText="1"/>
    </xf>
    <xf numFmtId="0" fontId="4" fillId="4" borderId="1" xfId="1" applyFont="1" applyFill="1" applyBorder="1" applyAlignment="1">
      <alignment horizontal="center" vertical="center"/>
    </xf>
  </cellXfs>
  <cellStyles count="5">
    <cellStyle name="Normal" xfId="0" builtinId="0"/>
    <cellStyle name="Normal 2" xfId="1" xr:uid="{00000000-0005-0000-0000-000001000000}"/>
    <cellStyle name="Porcentagem 2" xfId="4" xr:uid="{00000000-0005-0000-0000-000002000000}"/>
    <cellStyle name="Texto Explicativo 2" xfId="2" xr:uid="{00000000-0005-0000-0000-000003000000}"/>
    <cellStyle name="Vírgula 2" xfId="3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8"/>
  <sheetViews>
    <sheetView showGridLines="0" zoomScale="60" zoomScaleNormal="60" workbookViewId="0">
      <selection sqref="A1:AE33"/>
    </sheetView>
  </sheetViews>
  <sheetFormatPr defaultColWidth="9.109375" defaultRowHeight="16.2" x14ac:dyDescent="0.35"/>
  <cols>
    <col min="1" max="1" width="5" style="52" bestFit="1" customWidth="1"/>
    <col min="2" max="2" width="10.77734375" style="53" customWidth="1"/>
    <col min="3" max="3" width="10.77734375" style="52" customWidth="1"/>
    <col min="4" max="31" width="12.77734375" style="52" customWidth="1"/>
    <col min="32" max="16384" width="9.109375" style="36"/>
  </cols>
  <sheetData>
    <row r="1" spans="1:32" ht="19.95" customHeight="1" x14ac:dyDescent="0.35">
      <c r="A1" s="31"/>
      <c r="B1" s="32"/>
      <c r="C1" s="33"/>
      <c r="D1" s="34">
        <v>1</v>
      </c>
      <c r="E1" s="34">
        <v>2</v>
      </c>
      <c r="F1" s="34">
        <v>3</v>
      </c>
      <c r="G1" s="34">
        <v>4</v>
      </c>
      <c r="H1" s="34">
        <v>5</v>
      </c>
      <c r="I1" s="34">
        <v>6</v>
      </c>
      <c r="J1" s="34">
        <v>7</v>
      </c>
      <c r="K1" s="34">
        <v>8</v>
      </c>
      <c r="L1" s="34">
        <v>9</v>
      </c>
      <c r="M1" s="34">
        <v>10</v>
      </c>
      <c r="N1" s="34">
        <v>11</v>
      </c>
      <c r="O1" s="34">
        <v>12</v>
      </c>
      <c r="P1" s="34">
        <v>13</v>
      </c>
      <c r="Q1" s="34">
        <v>14</v>
      </c>
      <c r="R1" s="34">
        <v>15</v>
      </c>
      <c r="S1" s="34">
        <v>16</v>
      </c>
      <c r="T1" s="34">
        <v>17</v>
      </c>
      <c r="U1" s="34">
        <v>18</v>
      </c>
      <c r="V1" s="34">
        <v>19</v>
      </c>
      <c r="W1" s="34">
        <v>20</v>
      </c>
      <c r="X1" s="34">
        <v>21</v>
      </c>
      <c r="Y1" s="34">
        <v>22</v>
      </c>
      <c r="Z1" s="34">
        <v>23</v>
      </c>
      <c r="AA1" s="34">
        <v>24</v>
      </c>
      <c r="AB1" s="34">
        <v>25</v>
      </c>
      <c r="AC1" s="34">
        <v>26</v>
      </c>
      <c r="AD1" s="33"/>
      <c r="AE1" s="33"/>
      <c r="AF1" s="35"/>
    </row>
    <row r="2" spans="1:32" ht="19.95" customHeight="1" x14ac:dyDescent="0.35">
      <c r="A2" s="31"/>
      <c r="B2" s="82" t="s">
        <v>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35"/>
    </row>
    <row r="3" spans="1:32" ht="19.95" customHeight="1" x14ac:dyDescent="0.35">
      <c r="A3" s="31"/>
      <c r="B3" s="82" t="s">
        <v>1</v>
      </c>
      <c r="C3" s="82"/>
      <c r="D3" s="83" t="s">
        <v>2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2" t="s">
        <v>3</v>
      </c>
      <c r="AE3" s="84" t="s">
        <v>4</v>
      </c>
      <c r="AF3" s="35"/>
    </row>
    <row r="4" spans="1:32" ht="32.4" x14ac:dyDescent="0.35">
      <c r="A4" s="31"/>
      <c r="B4" s="82"/>
      <c r="C4" s="82"/>
      <c r="D4" s="87" t="s">
        <v>5</v>
      </c>
      <c r="E4" s="87"/>
      <c r="F4" s="87"/>
      <c r="G4" s="87"/>
      <c r="H4" s="87"/>
      <c r="I4" s="88" t="s">
        <v>63</v>
      </c>
      <c r="J4" s="89"/>
      <c r="K4" s="89"/>
      <c r="L4" s="89"/>
      <c r="M4" s="89"/>
      <c r="N4" s="89"/>
      <c r="O4" s="89"/>
      <c r="P4" s="90"/>
      <c r="Q4" s="91" t="s">
        <v>7</v>
      </c>
      <c r="R4" s="91"/>
      <c r="S4" s="91"/>
      <c r="T4" s="37" t="s">
        <v>8</v>
      </c>
      <c r="U4" s="92" t="s">
        <v>9</v>
      </c>
      <c r="V4" s="92"/>
      <c r="W4" s="93" t="s">
        <v>38</v>
      </c>
      <c r="X4" s="93"/>
      <c r="Y4" s="93"/>
      <c r="Z4" s="93"/>
      <c r="AA4" s="93"/>
      <c r="AB4" s="93"/>
      <c r="AC4" s="93"/>
      <c r="AD4" s="82"/>
      <c r="AE4" s="85"/>
      <c r="AF4" s="35"/>
    </row>
    <row r="5" spans="1:32" ht="19.95" customHeight="1" x14ac:dyDescent="0.35">
      <c r="A5" s="31"/>
      <c r="B5" s="82"/>
      <c r="C5" s="82"/>
      <c r="D5" s="38" t="s">
        <v>10</v>
      </c>
      <c r="E5" s="38" t="s">
        <v>11</v>
      </c>
      <c r="F5" s="38" t="s">
        <v>52</v>
      </c>
      <c r="G5" s="38" t="s">
        <v>53</v>
      </c>
      <c r="H5" s="38" t="s">
        <v>14</v>
      </c>
      <c r="I5" s="39" t="s">
        <v>15</v>
      </c>
      <c r="J5" s="39" t="s">
        <v>16</v>
      </c>
      <c r="K5" s="39" t="s">
        <v>17</v>
      </c>
      <c r="L5" s="40" t="s">
        <v>18</v>
      </c>
      <c r="M5" s="40" t="s">
        <v>19</v>
      </c>
      <c r="N5" s="40" t="s">
        <v>54</v>
      </c>
      <c r="O5" s="40" t="s">
        <v>55</v>
      </c>
      <c r="P5" s="40" t="s">
        <v>22</v>
      </c>
      <c r="Q5" s="41" t="s">
        <v>56</v>
      </c>
      <c r="R5" s="41" t="s">
        <v>24</v>
      </c>
      <c r="S5" s="41" t="s">
        <v>25</v>
      </c>
      <c r="T5" s="37" t="s">
        <v>26</v>
      </c>
      <c r="U5" s="42" t="s">
        <v>27</v>
      </c>
      <c r="V5" s="42" t="s">
        <v>57</v>
      </c>
      <c r="W5" s="43" t="s">
        <v>29</v>
      </c>
      <c r="X5" s="43" t="s">
        <v>30</v>
      </c>
      <c r="Y5" s="43" t="s">
        <v>31</v>
      </c>
      <c r="Z5" s="43" t="s">
        <v>32</v>
      </c>
      <c r="AA5" s="43" t="s">
        <v>33</v>
      </c>
      <c r="AB5" s="43" t="s">
        <v>34</v>
      </c>
      <c r="AC5" s="43" t="s">
        <v>35</v>
      </c>
      <c r="AD5" s="82"/>
      <c r="AE5" s="86"/>
      <c r="AF5" s="35"/>
    </row>
    <row r="6" spans="1:32" ht="19.95" customHeight="1" x14ac:dyDescent="0.3">
      <c r="A6" s="34">
        <v>1</v>
      </c>
      <c r="B6" s="95" t="s">
        <v>5</v>
      </c>
      <c r="C6" s="38" t="s">
        <v>10</v>
      </c>
      <c r="D6" s="5">
        <v>225828556.79010201</v>
      </c>
      <c r="E6" s="6">
        <v>46845187.879512399</v>
      </c>
      <c r="F6" s="6">
        <v>868481.04373866098</v>
      </c>
      <c r="G6" s="6">
        <v>28318.0220919036</v>
      </c>
      <c r="H6" s="6">
        <v>238862.74621083101</v>
      </c>
      <c r="I6" s="7"/>
      <c r="J6" s="7"/>
      <c r="K6" s="7"/>
      <c r="L6" s="7"/>
      <c r="M6" s="7"/>
      <c r="N6" s="7"/>
      <c r="O6" s="7">
        <v>15282874.005566301</v>
      </c>
      <c r="P6" s="7"/>
      <c r="Q6" s="7">
        <v>447163.40673951898</v>
      </c>
      <c r="R6" s="7"/>
      <c r="S6" s="7"/>
      <c r="T6" s="7">
        <v>19174.744132609601</v>
      </c>
      <c r="U6" s="7">
        <v>680.71074351295999</v>
      </c>
      <c r="V6" s="7">
        <v>9512.2550689449199</v>
      </c>
      <c r="W6" s="7"/>
      <c r="X6" s="7"/>
      <c r="Y6" s="7"/>
      <c r="Z6" s="7"/>
      <c r="AA6" s="7">
        <v>9582.0963200542992</v>
      </c>
      <c r="AB6" s="7">
        <v>331.42552720101401</v>
      </c>
      <c r="AC6" s="7">
        <v>463.665194147872</v>
      </c>
      <c r="AD6" s="8">
        <f t="shared" ref="AD6:AD31" si="0">SUM(D6:AC6)</f>
        <v>289579188.79094815</v>
      </c>
      <c r="AE6" s="9">
        <f t="shared" ref="AE6:AE31" si="1">AD6/$AD$32*100</f>
        <v>65.397122227374467</v>
      </c>
      <c r="AF6" s="35"/>
    </row>
    <row r="7" spans="1:32" ht="19.95" customHeight="1" x14ac:dyDescent="0.3">
      <c r="A7" s="34">
        <v>2</v>
      </c>
      <c r="B7" s="95"/>
      <c r="C7" s="38" t="s">
        <v>11</v>
      </c>
      <c r="D7" s="6"/>
      <c r="E7" s="5">
        <v>93576572.575118497</v>
      </c>
      <c r="F7" s="6">
        <v>26997.985825678599</v>
      </c>
      <c r="G7" s="6">
        <v>8.4032890061801299E-2</v>
      </c>
      <c r="H7" s="6">
        <v>23623.452647104001</v>
      </c>
      <c r="I7" s="7"/>
      <c r="J7" s="7"/>
      <c r="K7" s="7"/>
      <c r="L7" s="7"/>
      <c r="M7" s="7"/>
      <c r="N7" s="7"/>
      <c r="O7" s="7">
        <v>366324.28995146602</v>
      </c>
      <c r="P7" s="7"/>
      <c r="Q7" s="7">
        <v>2063.4534998178201</v>
      </c>
      <c r="R7" s="7"/>
      <c r="S7" s="7"/>
      <c r="T7" s="7">
        <v>1810.41237070338</v>
      </c>
      <c r="U7" s="7">
        <v>5.2592682828559898</v>
      </c>
      <c r="V7" s="7">
        <v>266.55749728318602</v>
      </c>
      <c r="W7" s="7"/>
      <c r="X7" s="7"/>
      <c r="Y7" s="7"/>
      <c r="Z7" s="7"/>
      <c r="AA7" s="7">
        <v>4349.3046161195398</v>
      </c>
      <c r="AB7" s="7">
        <v>420.78176081674502</v>
      </c>
      <c r="AC7" s="7">
        <v>537.17547853312396</v>
      </c>
      <c r="AD7" s="8">
        <f t="shared" si="0"/>
        <v>94002971.332067177</v>
      </c>
      <c r="AE7" s="9">
        <f t="shared" si="1"/>
        <v>21.229163019644933</v>
      </c>
      <c r="AF7" s="35"/>
    </row>
    <row r="8" spans="1:32" ht="19.95" customHeight="1" x14ac:dyDescent="0.3">
      <c r="A8" s="34">
        <v>3</v>
      </c>
      <c r="B8" s="95"/>
      <c r="C8" s="38" t="s">
        <v>52</v>
      </c>
      <c r="D8" s="6"/>
      <c r="E8" s="6"/>
      <c r="F8" s="5">
        <v>796077.98392681498</v>
      </c>
      <c r="G8" s="6">
        <v>634.78070002760501</v>
      </c>
      <c r="H8" s="6"/>
      <c r="I8" s="7"/>
      <c r="J8" s="7"/>
      <c r="K8" s="7"/>
      <c r="L8" s="7"/>
      <c r="M8" s="7"/>
      <c r="N8" s="7"/>
      <c r="O8" s="7">
        <v>636868.18465162895</v>
      </c>
      <c r="P8" s="7"/>
      <c r="Q8" s="7">
        <v>4382.1549625561602</v>
      </c>
      <c r="R8" s="7"/>
      <c r="S8" s="7"/>
      <c r="T8" s="7">
        <v>1169.0344227574501</v>
      </c>
      <c r="U8" s="7">
        <v>19.246182937692002</v>
      </c>
      <c r="V8" s="7">
        <v>0.58074648665227002</v>
      </c>
      <c r="W8" s="7"/>
      <c r="X8" s="7"/>
      <c r="Y8" s="7"/>
      <c r="Z8" s="7"/>
      <c r="AA8" s="7">
        <v>827.92833919209897</v>
      </c>
      <c r="AB8" s="7"/>
      <c r="AC8" s="7"/>
      <c r="AD8" s="8">
        <f t="shared" si="0"/>
        <v>1439979.8939324014</v>
      </c>
      <c r="AE8" s="9">
        <f t="shared" si="1"/>
        <v>0.32519788981259351</v>
      </c>
      <c r="AF8" s="35"/>
    </row>
    <row r="9" spans="1:32" ht="19.95" customHeight="1" x14ac:dyDescent="0.3">
      <c r="A9" s="34">
        <v>4</v>
      </c>
      <c r="B9" s="95"/>
      <c r="C9" s="38" t="s">
        <v>53</v>
      </c>
      <c r="D9" s="6"/>
      <c r="E9" s="6"/>
      <c r="F9" s="6">
        <v>57.675960574474701</v>
      </c>
      <c r="G9" s="5">
        <v>297338.68684889801</v>
      </c>
      <c r="H9" s="6"/>
      <c r="I9" s="7"/>
      <c r="J9" s="7"/>
      <c r="K9" s="7"/>
      <c r="L9" s="7"/>
      <c r="M9" s="7"/>
      <c r="N9" s="7"/>
      <c r="O9" s="7">
        <v>1593.7978727154</v>
      </c>
      <c r="P9" s="7"/>
      <c r="Q9" s="7">
        <v>8.2050088252476296</v>
      </c>
      <c r="R9" s="7"/>
      <c r="S9" s="7"/>
      <c r="T9" s="7">
        <v>152.46058676161601</v>
      </c>
      <c r="U9" s="7"/>
      <c r="V9" s="7"/>
      <c r="W9" s="7"/>
      <c r="X9" s="7"/>
      <c r="Y9" s="7"/>
      <c r="Z9" s="7"/>
      <c r="AA9" s="7">
        <v>3.42086422150489E-2</v>
      </c>
      <c r="AB9" s="7"/>
      <c r="AC9" s="7"/>
      <c r="AD9" s="8">
        <f t="shared" si="0"/>
        <v>299150.8604864169</v>
      </c>
      <c r="AE9" s="9">
        <f t="shared" si="1"/>
        <v>6.7558740907233267E-2</v>
      </c>
      <c r="AF9" s="35"/>
    </row>
    <row r="10" spans="1:32" ht="19.95" customHeight="1" x14ac:dyDescent="0.3">
      <c r="A10" s="34">
        <v>5</v>
      </c>
      <c r="B10" s="95"/>
      <c r="C10" s="38" t="s">
        <v>14</v>
      </c>
      <c r="D10" s="6"/>
      <c r="E10" s="6"/>
      <c r="F10" s="6"/>
      <c r="G10" s="6"/>
      <c r="H10" s="5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8">
        <f t="shared" si="0"/>
        <v>0</v>
      </c>
      <c r="AE10" s="9">
        <f t="shared" si="1"/>
        <v>0</v>
      </c>
      <c r="AF10" s="35"/>
    </row>
    <row r="11" spans="1:32" ht="19.95" customHeight="1" x14ac:dyDescent="0.3">
      <c r="A11" s="34">
        <v>6</v>
      </c>
      <c r="B11" s="96" t="s">
        <v>63</v>
      </c>
      <c r="C11" s="39" t="s">
        <v>15</v>
      </c>
      <c r="D11" s="7"/>
      <c r="E11" s="7"/>
      <c r="F11" s="7"/>
      <c r="G11" s="7">
        <v>9246.0317488575001</v>
      </c>
      <c r="H11" s="7"/>
      <c r="I11" s="26">
        <v>4505469.9139894396</v>
      </c>
      <c r="J11" s="27">
        <v>1294165.77295959</v>
      </c>
      <c r="K11" s="27">
        <v>15729.786689787299</v>
      </c>
      <c r="L11" s="28"/>
      <c r="M11" s="28"/>
      <c r="N11" s="28"/>
      <c r="O11" s="28">
        <v>208553.31851156699</v>
      </c>
      <c r="P11" s="28"/>
      <c r="Q11" s="7">
        <v>10455.1859760156</v>
      </c>
      <c r="R11" s="7"/>
      <c r="S11" s="7"/>
      <c r="T11" s="7">
        <v>4035.6980880732999</v>
      </c>
      <c r="U11" s="7">
        <v>8.7606086272678301</v>
      </c>
      <c r="V11" s="7">
        <v>13.5868729686268</v>
      </c>
      <c r="W11" s="7"/>
      <c r="X11" s="7"/>
      <c r="Y11" s="7"/>
      <c r="Z11" s="7"/>
      <c r="AA11" s="7">
        <v>53.619189503321998</v>
      </c>
      <c r="AB11" s="7">
        <v>11.3318070113744</v>
      </c>
      <c r="AC11" s="7"/>
      <c r="AD11" s="8">
        <f t="shared" si="0"/>
        <v>6047743.0064414414</v>
      </c>
      <c r="AE11" s="9">
        <f t="shared" si="1"/>
        <v>1.3657921698148048</v>
      </c>
      <c r="AF11" s="35"/>
    </row>
    <row r="12" spans="1:32" ht="19.95" customHeight="1" x14ac:dyDescent="0.3">
      <c r="A12" s="34">
        <v>7</v>
      </c>
      <c r="B12" s="97"/>
      <c r="C12" s="39" t="s">
        <v>16</v>
      </c>
      <c r="D12" s="7"/>
      <c r="E12" s="7"/>
      <c r="F12" s="7"/>
      <c r="G12" s="7"/>
      <c r="H12" s="7"/>
      <c r="I12" s="27"/>
      <c r="J12" s="26">
        <v>1939464.2505715</v>
      </c>
      <c r="K12" s="27">
        <v>56.117857318878499</v>
      </c>
      <c r="L12" s="28"/>
      <c r="M12" s="28"/>
      <c r="N12" s="28"/>
      <c r="O12" s="28">
        <v>12942.9376197863</v>
      </c>
      <c r="P12" s="28"/>
      <c r="Q12" s="7">
        <v>61.893542491668804</v>
      </c>
      <c r="R12" s="7"/>
      <c r="S12" s="7"/>
      <c r="T12" s="7">
        <v>43.265727471499297</v>
      </c>
      <c r="U12" s="7"/>
      <c r="V12" s="7"/>
      <c r="W12" s="7"/>
      <c r="X12" s="7"/>
      <c r="Y12" s="7"/>
      <c r="Z12" s="7"/>
      <c r="AA12" s="7"/>
      <c r="AB12" s="7"/>
      <c r="AC12" s="7">
        <v>8.1599345859122003</v>
      </c>
      <c r="AD12" s="8">
        <f t="shared" si="0"/>
        <v>1952576.6252531542</v>
      </c>
      <c r="AE12" s="9">
        <f t="shared" si="1"/>
        <v>0.44096018347567933</v>
      </c>
      <c r="AF12" s="35"/>
    </row>
    <row r="13" spans="1:32" ht="19.95" customHeight="1" x14ac:dyDescent="0.3">
      <c r="A13" s="34">
        <v>8</v>
      </c>
      <c r="B13" s="97"/>
      <c r="C13" s="39" t="s">
        <v>17</v>
      </c>
      <c r="D13" s="7"/>
      <c r="E13" s="7"/>
      <c r="F13" s="7"/>
      <c r="G13" s="7">
        <v>104.40482120294401</v>
      </c>
      <c r="H13" s="7"/>
      <c r="I13" s="27"/>
      <c r="J13" s="27"/>
      <c r="K13" s="26">
        <v>9394.7251874413505</v>
      </c>
      <c r="L13" s="28"/>
      <c r="M13" s="28"/>
      <c r="N13" s="28"/>
      <c r="O13" s="28">
        <v>6842.2968955363704</v>
      </c>
      <c r="P13" s="28"/>
      <c r="Q13" s="7">
        <v>83.242174774362496</v>
      </c>
      <c r="R13" s="7"/>
      <c r="S13" s="7"/>
      <c r="T13" s="7">
        <v>11.026491990017099</v>
      </c>
      <c r="U13" s="7"/>
      <c r="V13" s="7"/>
      <c r="W13" s="7"/>
      <c r="X13" s="7"/>
      <c r="Y13" s="7"/>
      <c r="Z13" s="7"/>
      <c r="AA13" s="7">
        <v>1.65071485468349</v>
      </c>
      <c r="AB13" s="7"/>
      <c r="AC13" s="7"/>
      <c r="AD13" s="8">
        <f t="shared" si="0"/>
        <v>16437.346285799729</v>
      </c>
      <c r="AE13" s="9">
        <f t="shared" si="1"/>
        <v>3.7121284462266792E-3</v>
      </c>
      <c r="AF13" s="35"/>
    </row>
    <row r="14" spans="1:32" ht="19.95" customHeight="1" x14ac:dyDescent="0.3">
      <c r="A14" s="34">
        <v>9</v>
      </c>
      <c r="B14" s="97"/>
      <c r="C14" s="44" t="s">
        <v>18</v>
      </c>
      <c r="D14" s="7"/>
      <c r="E14" s="7"/>
      <c r="F14" s="7"/>
      <c r="G14" s="7">
        <v>328.34883267274802</v>
      </c>
      <c r="H14" s="7"/>
      <c r="I14" s="28"/>
      <c r="J14" s="28"/>
      <c r="K14" s="28"/>
      <c r="L14" s="45">
        <v>1990082.4300472599</v>
      </c>
      <c r="M14" s="46">
        <v>831652.14696229203</v>
      </c>
      <c r="N14" s="46">
        <v>604.92429392956603</v>
      </c>
      <c r="O14" s="46">
        <v>29615.4236643484</v>
      </c>
      <c r="P14" s="46"/>
      <c r="Q14" s="7">
        <v>3570.61996995459</v>
      </c>
      <c r="R14" s="7"/>
      <c r="S14" s="7"/>
      <c r="T14" s="7">
        <v>169.31178582998501</v>
      </c>
      <c r="U14" s="7">
        <v>47.713668809762297</v>
      </c>
      <c r="V14" s="7"/>
      <c r="W14" s="7"/>
      <c r="X14" s="7"/>
      <c r="Y14" s="7"/>
      <c r="Z14" s="7"/>
      <c r="AA14" s="7"/>
      <c r="AB14" s="7"/>
      <c r="AC14" s="7"/>
      <c r="AD14" s="8">
        <f t="shared" si="0"/>
        <v>2856070.9192250972</v>
      </c>
      <c r="AE14" s="9">
        <f t="shared" si="1"/>
        <v>0.64500083647051043</v>
      </c>
      <c r="AF14" s="35"/>
    </row>
    <row r="15" spans="1:32" ht="19.95" customHeight="1" x14ac:dyDescent="0.3">
      <c r="A15" s="34">
        <v>10</v>
      </c>
      <c r="B15" s="97"/>
      <c r="C15" s="44" t="s">
        <v>19</v>
      </c>
      <c r="D15" s="7"/>
      <c r="E15" s="7"/>
      <c r="F15" s="7"/>
      <c r="G15" s="7"/>
      <c r="H15" s="7"/>
      <c r="I15" s="28"/>
      <c r="J15" s="28"/>
      <c r="K15" s="28"/>
      <c r="L15" s="46"/>
      <c r="M15" s="45">
        <v>586695.50006219302</v>
      </c>
      <c r="N15" s="46">
        <v>27.129430771319299</v>
      </c>
      <c r="O15" s="46">
        <v>300.127740022838</v>
      </c>
      <c r="P15" s="46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8">
        <f t="shared" si="0"/>
        <v>587022.75723298721</v>
      </c>
      <c r="AE15" s="9">
        <f t="shared" si="1"/>
        <v>0.13257029679964363</v>
      </c>
      <c r="AF15" s="35"/>
    </row>
    <row r="16" spans="1:32" ht="19.95" customHeight="1" x14ac:dyDescent="0.3">
      <c r="A16" s="34">
        <v>11</v>
      </c>
      <c r="B16" s="97"/>
      <c r="C16" s="44" t="s">
        <v>54</v>
      </c>
      <c r="D16" s="7"/>
      <c r="E16" s="7"/>
      <c r="F16" s="7"/>
      <c r="G16" s="7"/>
      <c r="H16" s="7"/>
      <c r="I16" s="28"/>
      <c r="J16" s="28"/>
      <c r="K16" s="28"/>
      <c r="L16" s="46"/>
      <c r="M16" s="46"/>
      <c r="N16" s="45">
        <v>2807.9817805816401</v>
      </c>
      <c r="O16" s="46">
        <v>1602.9230557211999</v>
      </c>
      <c r="P16" s="46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8">
        <f t="shared" si="0"/>
        <v>4410.9048363028396</v>
      </c>
      <c r="AE16" s="9">
        <f t="shared" si="1"/>
        <v>9.9613678703015557E-4</v>
      </c>
      <c r="AF16" s="35"/>
    </row>
    <row r="17" spans="1:32" ht="19.95" customHeight="1" x14ac:dyDescent="0.3">
      <c r="A17" s="34">
        <v>12</v>
      </c>
      <c r="B17" s="97"/>
      <c r="C17" s="44" t="s">
        <v>55</v>
      </c>
      <c r="D17" s="7"/>
      <c r="E17" s="7"/>
      <c r="F17" s="7">
        <v>1726029.8468853</v>
      </c>
      <c r="G17" s="7">
        <v>23088.987214086199</v>
      </c>
      <c r="H17" s="7"/>
      <c r="I17" s="28"/>
      <c r="J17" s="28"/>
      <c r="K17" s="28">
        <v>7866.3658071481204</v>
      </c>
      <c r="L17" s="46"/>
      <c r="M17" s="46"/>
      <c r="N17" s="46">
        <v>4025.0931618456498</v>
      </c>
      <c r="O17" s="45">
        <v>27735952.989770301</v>
      </c>
      <c r="P17" s="46"/>
      <c r="Q17" s="7">
        <v>106527.47732369301</v>
      </c>
      <c r="R17" s="7"/>
      <c r="S17" s="7"/>
      <c r="T17" s="7">
        <v>62519.670565177898</v>
      </c>
      <c r="U17" s="7">
        <v>369.77485594691302</v>
      </c>
      <c r="V17" s="7">
        <v>417.96537015803102</v>
      </c>
      <c r="W17" s="7"/>
      <c r="X17" s="7"/>
      <c r="Y17" s="7"/>
      <c r="Z17" s="7"/>
      <c r="AA17" s="7">
        <v>2896.8030062108801</v>
      </c>
      <c r="AB17" s="7">
        <v>1.9369134759845199</v>
      </c>
      <c r="AC17" s="7">
        <v>1611.0400845173201</v>
      </c>
      <c r="AD17" s="8">
        <f t="shared" si="0"/>
        <v>29671307.950957857</v>
      </c>
      <c r="AE17" s="9">
        <f t="shared" si="1"/>
        <v>6.700820458875163</v>
      </c>
      <c r="AF17" s="35"/>
    </row>
    <row r="18" spans="1:32" ht="19.95" customHeight="1" x14ac:dyDescent="0.3">
      <c r="A18" s="34">
        <v>13</v>
      </c>
      <c r="B18" s="98"/>
      <c r="C18" s="44" t="s">
        <v>22</v>
      </c>
      <c r="D18" s="7"/>
      <c r="E18" s="7"/>
      <c r="F18" s="7"/>
      <c r="G18" s="7"/>
      <c r="H18" s="7"/>
      <c r="I18" s="28"/>
      <c r="J18" s="28"/>
      <c r="K18" s="28"/>
      <c r="L18" s="46"/>
      <c r="M18" s="46"/>
      <c r="N18" s="46"/>
      <c r="O18" s="46"/>
      <c r="P18" s="45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8">
        <f t="shared" si="0"/>
        <v>0</v>
      </c>
      <c r="AE18" s="9">
        <f t="shared" si="1"/>
        <v>0</v>
      </c>
      <c r="AF18" s="35"/>
    </row>
    <row r="19" spans="1:32" ht="19.95" customHeight="1" x14ac:dyDescent="0.3">
      <c r="A19" s="34">
        <v>14</v>
      </c>
      <c r="B19" s="99" t="s">
        <v>36</v>
      </c>
      <c r="C19" s="41" t="s">
        <v>56</v>
      </c>
      <c r="D19" s="7"/>
      <c r="E19" s="7"/>
      <c r="F19" s="7">
        <v>15334.4560267989</v>
      </c>
      <c r="G19" s="7">
        <v>0.10354827103217799</v>
      </c>
      <c r="H19" s="7"/>
      <c r="I19" s="7"/>
      <c r="J19" s="7"/>
      <c r="K19" s="7">
        <v>934.88732348614599</v>
      </c>
      <c r="L19" s="7"/>
      <c r="M19" s="7"/>
      <c r="N19" s="7"/>
      <c r="O19" s="7">
        <v>61177.152404062799</v>
      </c>
      <c r="P19" s="7"/>
      <c r="Q19" s="10">
        <v>602741.31389855104</v>
      </c>
      <c r="R19" s="11"/>
      <c r="S19" s="11"/>
      <c r="T19" s="7">
        <v>330.81587182887603</v>
      </c>
      <c r="U19" s="7">
        <v>1.65642651475575</v>
      </c>
      <c r="V19" s="7"/>
      <c r="W19" s="7"/>
      <c r="X19" s="7"/>
      <c r="Y19" s="7"/>
      <c r="Z19" s="7"/>
      <c r="AA19" s="7"/>
      <c r="AB19" s="7"/>
      <c r="AC19" s="7"/>
      <c r="AD19" s="8">
        <f t="shared" si="0"/>
        <v>680520.38549951359</v>
      </c>
      <c r="AE19" s="9">
        <f t="shared" si="1"/>
        <v>0.15368533565739034</v>
      </c>
      <c r="AF19" s="35"/>
    </row>
    <row r="20" spans="1:32" ht="19.95" customHeight="1" x14ac:dyDescent="0.3">
      <c r="A20" s="34">
        <v>15</v>
      </c>
      <c r="B20" s="99"/>
      <c r="C20" s="41" t="s">
        <v>24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1"/>
      <c r="R20" s="10"/>
      <c r="S20" s="11"/>
      <c r="T20" s="7"/>
      <c r="U20" s="7"/>
      <c r="V20" s="7"/>
      <c r="W20" s="7"/>
      <c r="X20" s="7"/>
      <c r="Y20" s="7"/>
      <c r="Z20" s="7"/>
      <c r="AA20" s="7"/>
      <c r="AB20" s="7"/>
      <c r="AC20" s="7"/>
      <c r="AD20" s="8">
        <f t="shared" si="0"/>
        <v>0</v>
      </c>
      <c r="AE20" s="9">
        <f t="shared" si="1"/>
        <v>0</v>
      </c>
      <c r="AF20" s="35"/>
    </row>
    <row r="21" spans="1:32" ht="19.95" customHeight="1" x14ac:dyDescent="0.3">
      <c r="A21" s="34">
        <v>16</v>
      </c>
      <c r="B21" s="99"/>
      <c r="C21" s="41" t="s">
        <v>25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1"/>
      <c r="R21" s="11"/>
      <c r="S21" s="10"/>
      <c r="T21" s="7"/>
      <c r="U21" s="7"/>
      <c r="V21" s="7"/>
      <c r="W21" s="7"/>
      <c r="X21" s="7"/>
      <c r="Y21" s="7"/>
      <c r="Z21" s="7"/>
      <c r="AA21" s="7"/>
      <c r="AB21" s="7"/>
      <c r="AC21" s="7"/>
      <c r="AD21" s="8">
        <f t="shared" si="0"/>
        <v>0</v>
      </c>
      <c r="AE21" s="9">
        <f t="shared" si="1"/>
        <v>0</v>
      </c>
      <c r="AF21" s="35"/>
    </row>
    <row r="22" spans="1:32" ht="19.95" customHeight="1" x14ac:dyDescent="0.3">
      <c r="A22" s="34">
        <v>17</v>
      </c>
      <c r="B22" s="47" t="s">
        <v>8</v>
      </c>
      <c r="C22" s="37" t="s">
        <v>26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12">
        <v>193502.87000764901</v>
      </c>
      <c r="U22" s="7"/>
      <c r="V22" s="7"/>
      <c r="W22" s="7"/>
      <c r="X22" s="7"/>
      <c r="Y22" s="7"/>
      <c r="Z22" s="7"/>
      <c r="AA22" s="7"/>
      <c r="AB22" s="7"/>
      <c r="AC22" s="7"/>
      <c r="AD22" s="8">
        <f t="shared" si="0"/>
        <v>193502.87000764901</v>
      </c>
      <c r="AE22" s="9">
        <f t="shared" si="1"/>
        <v>4.3699724742213716E-2</v>
      </c>
      <c r="AF22" s="35"/>
    </row>
    <row r="23" spans="1:32" ht="19.95" customHeight="1" x14ac:dyDescent="0.3">
      <c r="A23" s="34">
        <v>18</v>
      </c>
      <c r="B23" s="100" t="s">
        <v>9</v>
      </c>
      <c r="C23" s="42" t="s">
        <v>27</v>
      </c>
      <c r="D23" s="7">
        <v>99.852105838094204</v>
      </c>
      <c r="E23" s="7">
        <v>70.190039252602901</v>
      </c>
      <c r="F23" s="7"/>
      <c r="G23" s="7"/>
      <c r="H23" s="7"/>
      <c r="I23" s="7">
        <v>10.8072795054872</v>
      </c>
      <c r="J23" s="7"/>
      <c r="K23" s="7"/>
      <c r="L23" s="7"/>
      <c r="M23" s="7"/>
      <c r="N23" s="7"/>
      <c r="O23" s="7">
        <v>162.720079788628</v>
      </c>
      <c r="P23" s="7"/>
      <c r="Q23" s="7">
        <v>11.8536335980145</v>
      </c>
      <c r="R23" s="7"/>
      <c r="S23" s="7"/>
      <c r="T23" s="7"/>
      <c r="U23" s="13">
        <v>13892035.080051299</v>
      </c>
      <c r="V23" s="14">
        <v>1225.6114810731999</v>
      </c>
      <c r="W23" s="7"/>
      <c r="X23" s="7"/>
      <c r="Y23" s="7"/>
      <c r="Z23" s="7"/>
      <c r="AA23" s="7"/>
      <c r="AB23" s="7"/>
      <c r="AC23" s="7"/>
      <c r="AD23" s="8">
        <f t="shared" si="0"/>
        <v>13893616.114670355</v>
      </c>
      <c r="AE23" s="9">
        <f t="shared" si="1"/>
        <v>3.1376650892107145</v>
      </c>
      <c r="AF23" s="35"/>
    </row>
    <row r="24" spans="1:32" ht="19.95" customHeight="1" x14ac:dyDescent="0.3">
      <c r="A24" s="34">
        <v>19</v>
      </c>
      <c r="B24" s="100"/>
      <c r="C24" s="42" t="s">
        <v>57</v>
      </c>
      <c r="D24" s="7"/>
      <c r="E24" s="7"/>
      <c r="F24" s="7">
        <v>1048.16570041565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14"/>
      <c r="V24" s="13">
        <v>653508.26302687498</v>
      </c>
      <c r="W24" s="7"/>
      <c r="X24" s="7"/>
      <c r="Y24" s="7"/>
      <c r="Z24" s="7"/>
      <c r="AA24" s="7"/>
      <c r="AB24" s="7"/>
      <c r="AC24" s="7"/>
      <c r="AD24" s="8">
        <f t="shared" si="0"/>
        <v>654556.42872729059</v>
      </c>
      <c r="AE24" s="9">
        <f t="shared" si="1"/>
        <v>0.14782176493040305</v>
      </c>
      <c r="AF24" s="35"/>
    </row>
    <row r="25" spans="1:32" ht="19.95" customHeight="1" x14ac:dyDescent="0.3">
      <c r="A25" s="34">
        <v>20</v>
      </c>
      <c r="B25" s="101" t="s">
        <v>38</v>
      </c>
      <c r="C25" s="43" t="s">
        <v>29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15">
        <v>295.84913962207099</v>
      </c>
      <c r="X25" s="16"/>
      <c r="Y25" s="16"/>
      <c r="Z25" s="16"/>
      <c r="AA25" s="16"/>
      <c r="AB25" s="16"/>
      <c r="AC25" s="16"/>
      <c r="AD25" s="8">
        <f t="shared" si="0"/>
        <v>295.84913962207099</v>
      </c>
      <c r="AE25" s="9">
        <f t="shared" si="1"/>
        <v>6.6813096705977548E-5</v>
      </c>
      <c r="AF25" s="35"/>
    </row>
    <row r="26" spans="1:32" ht="19.95" customHeight="1" x14ac:dyDescent="0.3">
      <c r="A26" s="34">
        <v>21</v>
      </c>
      <c r="B26" s="101"/>
      <c r="C26" s="43" t="s">
        <v>30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6"/>
      <c r="X26" s="15">
        <v>217.86245149490099</v>
      </c>
      <c r="Y26" s="16"/>
      <c r="Z26" s="16"/>
      <c r="AA26" s="16"/>
      <c r="AB26" s="16"/>
      <c r="AC26" s="16"/>
      <c r="AD26" s="8">
        <f t="shared" si="0"/>
        <v>217.86245149490099</v>
      </c>
      <c r="AE26" s="9">
        <f t="shared" si="1"/>
        <v>4.9200971342775036E-5</v>
      </c>
      <c r="AF26" s="35"/>
    </row>
    <row r="27" spans="1:32" ht="19.95" customHeight="1" x14ac:dyDescent="0.3">
      <c r="A27" s="34">
        <v>22</v>
      </c>
      <c r="B27" s="101"/>
      <c r="C27" s="43" t="s">
        <v>31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16"/>
      <c r="X27" s="16"/>
      <c r="Y27" s="15"/>
      <c r="Z27" s="16"/>
      <c r="AA27" s="16"/>
      <c r="AB27" s="16"/>
      <c r="AC27" s="16"/>
      <c r="AD27" s="8">
        <f t="shared" si="0"/>
        <v>0</v>
      </c>
      <c r="AE27" s="9">
        <f t="shared" si="1"/>
        <v>0</v>
      </c>
      <c r="AF27" s="35"/>
    </row>
    <row r="28" spans="1:32" ht="19.95" customHeight="1" x14ac:dyDescent="0.3">
      <c r="A28" s="34">
        <v>23</v>
      </c>
      <c r="B28" s="101"/>
      <c r="C28" s="43" t="s">
        <v>32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16"/>
      <c r="X28" s="16"/>
      <c r="Y28" s="16"/>
      <c r="Z28" s="15"/>
      <c r="AA28" s="16"/>
      <c r="AB28" s="16"/>
      <c r="AC28" s="16"/>
      <c r="AD28" s="8">
        <f t="shared" si="0"/>
        <v>0</v>
      </c>
      <c r="AE28" s="9">
        <f t="shared" si="1"/>
        <v>0</v>
      </c>
      <c r="AF28" s="35"/>
    </row>
    <row r="29" spans="1:32" ht="19.95" customHeight="1" x14ac:dyDescent="0.3">
      <c r="A29" s="34">
        <v>24</v>
      </c>
      <c r="B29" s="101"/>
      <c r="C29" s="43" t="s">
        <v>33</v>
      </c>
      <c r="D29" s="7"/>
      <c r="E29" s="7"/>
      <c r="F29" s="7">
        <v>278.75419577898799</v>
      </c>
      <c r="G29" s="7"/>
      <c r="H29" s="7"/>
      <c r="I29" s="7"/>
      <c r="J29" s="7"/>
      <c r="K29" s="7">
        <v>12.882951441501699</v>
      </c>
      <c r="L29" s="7"/>
      <c r="M29" s="7"/>
      <c r="N29" s="7">
        <v>8.0943441425473397E-2</v>
      </c>
      <c r="O29" s="7">
        <v>776.45765695858904</v>
      </c>
      <c r="P29" s="7"/>
      <c r="Q29" s="7"/>
      <c r="R29" s="7"/>
      <c r="S29" s="7"/>
      <c r="T29" s="7"/>
      <c r="U29" s="7">
        <v>7.6924444216377497</v>
      </c>
      <c r="V29" s="7">
        <v>3.9246199262561302E-2</v>
      </c>
      <c r="W29" s="16"/>
      <c r="X29" s="16"/>
      <c r="Y29" s="16"/>
      <c r="Z29" s="16"/>
      <c r="AA29" s="15">
        <v>64713.2119844224</v>
      </c>
      <c r="AB29" s="16">
        <v>12.485012091448899</v>
      </c>
      <c r="AC29" s="16"/>
      <c r="AD29" s="8">
        <f t="shared" si="0"/>
        <v>65801.604434755252</v>
      </c>
      <c r="AE29" s="9">
        <f t="shared" si="1"/>
        <v>1.4860306729720172E-2</v>
      </c>
      <c r="AF29" s="35"/>
    </row>
    <row r="30" spans="1:32" ht="19.95" customHeight="1" x14ac:dyDescent="0.3">
      <c r="A30" s="34">
        <v>25</v>
      </c>
      <c r="B30" s="101"/>
      <c r="C30" s="43" t="s">
        <v>34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>
        <v>2.75575332082163</v>
      </c>
      <c r="P30" s="7"/>
      <c r="Q30" s="7"/>
      <c r="R30" s="7"/>
      <c r="S30" s="7"/>
      <c r="T30" s="7"/>
      <c r="U30" s="7">
        <v>8.9352948820218506E-2</v>
      </c>
      <c r="V30" s="7"/>
      <c r="W30" s="16"/>
      <c r="X30" s="16"/>
      <c r="Y30" s="16"/>
      <c r="Z30" s="16"/>
      <c r="AA30" s="16"/>
      <c r="AB30" s="15">
        <v>602.47189773126297</v>
      </c>
      <c r="AC30" s="16"/>
      <c r="AD30" s="8">
        <f t="shared" si="0"/>
        <v>605.31700400090483</v>
      </c>
      <c r="AE30" s="9">
        <f t="shared" si="1"/>
        <v>1.3670177840553678E-4</v>
      </c>
      <c r="AF30" s="35"/>
    </row>
    <row r="31" spans="1:32" ht="19.95" customHeight="1" x14ac:dyDescent="0.3">
      <c r="A31" s="34">
        <v>26</v>
      </c>
      <c r="B31" s="101"/>
      <c r="C31" s="43" t="s">
        <v>35</v>
      </c>
      <c r="D31" s="7">
        <v>28082.1602642133</v>
      </c>
      <c r="E31" s="7">
        <v>45609.689318018798</v>
      </c>
      <c r="F31" s="7">
        <v>25481.500197454199</v>
      </c>
      <c r="G31" s="7">
        <v>290.14906668052703</v>
      </c>
      <c r="H31" s="7">
        <v>321.13942264405</v>
      </c>
      <c r="I31" s="7">
        <v>545.77161980923995</v>
      </c>
      <c r="J31" s="7">
        <v>9290.1853423440298</v>
      </c>
      <c r="K31" s="7"/>
      <c r="L31" s="7">
        <v>23.3797881937626</v>
      </c>
      <c r="M31" s="7"/>
      <c r="N31" s="7">
        <v>25.474404825136599</v>
      </c>
      <c r="O31" s="7">
        <v>723619.39383012801</v>
      </c>
      <c r="P31" s="7"/>
      <c r="Q31" s="7">
        <v>265.96289354371697</v>
      </c>
      <c r="R31" s="7"/>
      <c r="S31" s="7"/>
      <c r="T31" s="7">
        <v>3542.2871483631302</v>
      </c>
      <c r="U31" s="7">
        <v>17.674111966119899</v>
      </c>
      <c r="V31" s="7">
        <v>98.322699297252697</v>
      </c>
      <c r="W31" s="16"/>
      <c r="X31" s="16"/>
      <c r="Y31" s="16"/>
      <c r="Z31" s="16"/>
      <c r="AA31" s="16">
        <v>1609.1974915604701</v>
      </c>
      <c r="AB31" s="16">
        <v>114.755462377566</v>
      </c>
      <c r="AC31" s="15">
        <v>16204.7922704831</v>
      </c>
      <c r="AD31" s="8">
        <f t="shared" si="0"/>
        <v>855141.83533190237</v>
      </c>
      <c r="AE31" s="9">
        <f t="shared" si="1"/>
        <v>0.19312097447484061</v>
      </c>
      <c r="AF31" s="35"/>
    </row>
    <row r="32" spans="1:32" ht="19.95" customHeight="1" x14ac:dyDescent="0.35">
      <c r="A32" s="31"/>
      <c r="B32" s="102" t="s">
        <v>39</v>
      </c>
      <c r="C32" s="102"/>
      <c r="D32" s="17">
        <f t="shared" ref="D32:AD32" si="2">SUM(D6:D31)</f>
        <v>225856738.80247205</v>
      </c>
      <c r="E32" s="17">
        <f t="shared" si="2"/>
        <v>140467440.33398819</v>
      </c>
      <c r="F32" s="17">
        <f t="shared" si="2"/>
        <v>3459787.4124574773</v>
      </c>
      <c r="G32" s="17">
        <f t="shared" si="2"/>
        <v>359349.59890549025</v>
      </c>
      <c r="H32" s="17">
        <f t="shared" si="2"/>
        <v>262807.33828057908</v>
      </c>
      <c r="I32" s="17">
        <f t="shared" si="2"/>
        <v>4506026.4928887542</v>
      </c>
      <c r="J32" s="17">
        <f t="shared" si="2"/>
        <v>3242920.208873434</v>
      </c>
      <c r="K32" s="17">
        <f t="shared" si="2"/>
        <v>33994.765816623301</v>
      </c>
      <c r="L32" s="17">
        <f t="shared" si="2"/>
        <v>1990105.8098354538</v>
      </c>
      <c r="M32" s="17">
        <f t="shared" si="2"/>
        <v>1418347.647024485</v>
      </c>
      <c r="N32" s="17">
        <f t="shared" si="2"/>
        <v>7490.6840153947378</v>
      </c>
      <c r="O32" s="17">
        <f t="shared" si="2"/>
        <v>45069208.775023654</v>
      </c>
      <c r="P32" s="17">
        <f t="shared" si="2"/>
        <v>0</v>
      </c>
      <c r="Q32" s="17">
        <f t="shared" si="2"/>
        <v>1177334.7696233401</v>
      </c>
      <c r="R32" s="17">
        <f t="shared" si="2"/>
        <v>0</v>
      </c>
      <c r="S32" s="17">
        <f t="shared" si="2"/>
        <v>0</v>
      </c>
      <c r="T32" s="17">
        <f t="shared" si="2"/>
        <v>286461.59719921573</v>
      </c>
      <c r="U32" s="17">
        <f t="shared" si="2"/>
        <v>13893193.657715267</v>
      </c>
      <c r="V32" s="17">
        <f t="shared" si="2"/>
        <v>665043.18200928613</v>
      </c>
      <c r="W32" s="17">
        <f t="shared" si="2"/>
        <v>295.84913962207099</v>
      </c>
      <c r="X32" s="17">
        <f t="shared" si="2"/>
        <v>217.86245149490099</v>
      </c>
      <c r="Y32" s="17">
        <f t="shared" si="2"/>
        <v>0</v>
      </c>
      <c r="Z32" s="17">
        <f t="shared" si="2"/>
        <v>0</v>
      </c>
      <c r="AA32" s="17">
        <f t="shared" si="2"/>
        <v>84033.845870559904</v>
      </c>
      <c r="AB32" s="17">
        <f t="shared" si="2"/>
        <v>1495.188380705396</v>
      </c>
      <c r="AC32" s="17">
        <f t="shared" si="2"/>
        <v>18824.832962267326</v>
      </c>
      <c r="AD32" s="48">
        <f t="shared" si="2"/>
        <v>442801118.65493327</v>
      </c>
      <c r="AE32" s="18"/>
      <c r="AF32" s="35"/>
    </row>
    <row r="33" spans="1:32" ht="19.95" customHeight="1" x14ac:dyDescent="0.35">
      <c r="A33" s="31"/>
      <c r="B33" s="94" t="str">
        <f>AE3</f>
        <v>% do Bioma</v>
      </c>
      <c r="C33" s="94"/>
      <c r="D33" s="49">
        <f t="shared" ref="D33:AC33" si="3">D32/$AD$32*100</f>
        <v>51.006361386019449</v>
      </c>
      <c r="E33" s="49">
        <f t="shared" si="3"/>
        <v>31.722467359765609</v>
      </c>
      <c r="F33" s="49">
        <f t="shared" si="3"/>
        <v>0.78134116349277472</v>
      </c>
      <c r="G33" s="49">
        <f t="shared" si="3"/>
        <v>8.1153724271759292E-2</v>
      </c>
      <c r="H33" s="49">
        <f t="shared" si="3"/>
        <v>5.9351100800939929E-2</v>
      </c>
      <c r="I33" s="49">
        <f t="shared" si="3"/>
        <v>1.017618588357772</v>
      </c>
      <c r="J33" s="49">
        <f t="shared" si="3"/>
        <v>0.73236495398300516</v>
      </c>
      <c r="K33" s="49">
        <f t="shared" si="3"/>
        <v>7.6772086574412642E-3</v>
      </c>
      <c r="L33" s="49">
        <f t="shared" si="3"/>
        <v>0.44943558766984648</v>
      </c>
      <c r="M33" s="49">
        <f t="shared" si="3"/>
        <v>0.32031257087446008</v>
      </c>
      <c r="N33" s="49">
        <f t="shared" si="3"/>
        <v>1.6916587831007919E-3</v>
      </c>
      <c r="O33" s="49">
        <f t="shared" si="3"/>
        <v>10.178205717259097</v>
      </c>
      <c r="P33" s="49">
        <f t="shared" si="3"/>
        <v>0</v>
      </c>
      <c r="Q33" s="49">
        <f t="shared" si="3"/>
        <v>0.26588342260734338</v>
      </c>
      <c r="R33" s="49">
        <f t="shared" si="3"/>
        <v>0</v>
      </c>
      <c r="S33" s="49">
        <f t="shared" si="3"/>
        <v>0</v>
      </c>
      <c r="T33" s="49">
        <f t="shared" si="3"/>
        <v>6.4693060864295146E-2</v>
      </c>
      <c r="U33" s="49">
        <f t="shared" si="3"/>
        <v>3.1375696836353244</v>
      </c>
      <c r="V33" s="49">
        <f t="shared" si="3"/>
        <v>0.15019004107971598</v>
      </c>
      <c r="W33" s="49">
        <f t="shared" si="3"/>
        <v>6.6813096705977548E-5</v>
      </c>
      <c r="X33" s="49">
        <f t="shared" si="3"/>
        <v>4.9200971342775036E-5</v>
      </c>
      <c r="Y33" s="49">
        <f t="shared" si="3"/>
        <v>0</v>
      </c>
      <c r="Z33" s="49">
        <f t="shared" si="3"/>
        <v>0</v>
      </c>
      <c r="AA33" s="49">
        <f t="shared" si="3"/>
        <v>1.8977785360123699E-2</v>
      </c>
      <c r="AB33" s="49">
        <f t="shared" si="3"/>
        <v>3.3766589959104609E-4</v>
      </c>
      <c r="AC33" s="49">
        <f t="shared" si="3"/>
        <v>4.2513065503199795E-3</v>
      </c>
      <c r="AD33" s="50"/>
      <c r="AE33" s="50"/>
      <c r="AF33" s="35"/>
    </row>
    <row r="34" spans="1:32" x14ac:dyDescent="0.35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5"/>
    </row>
    <row r="35" spans="1:32" x14ac:dyDescent="0.35">
      <c r="A35" s="31"/>
      <c r="B35" s="32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5"/>
    </row>
    <row r="36" spans="1:32" x14ac:dyDescent="0.35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51"/>
      <c r="AE36" s="31"/>
      <c r="AF36" s="35"/>
    </row>
    <row r="37" spans="1:32" x14ac:dyDescent="0.35">
      <c r="A37" s="31"/>
      <c r="B37" s="32"/>
      <c r="C37" s="31"/>
      <c r="D37" s="31"/>
      <c r="E37" s="22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51"/>
      <c r="AE37" s="31"/>
      <c r="AF37" s="35"/>
    </row>
    <row r="38" spans="1:32" x14ac:dyDescent="0.35">
      <c r="A38" s="31"/>
      <c r="B38" s="32"/>
      <c r="C38" s="31"/>
      <c r="D38" s="31"/>
      <c r="E38" s="23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5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38"/>
  <sheetViews>
    <sheetView showGridLines="0" zoomScale="50" zoomScaleNormal="50" workbookViewId="0">
      <selection sqref="A1:AE33"/>
    </sheetView>
  </sheetViews>
  <sheetFormatPr defaultRowHeight="16.2" x14ac:dyDescent="0.35"/>
  <cols>
    <col min="1" max="1" width="5" style="57" customWidth="1"/>
    <col min="2" max="2" width="10.77734375" style="53" customWidth="1"/>
    <col min="3" max="3" width="10.77734375" style="52" customWidth="1"/>
    <col min="4" max="29" width="12.77734375" style="52" customWidth="1"/>
    <col min="30" max="30" width="17.44140625" style="52" bestFit="1" customWidth="1"/>
    <col min="31" max="31" width="12.77734375" style="52" customWidth="1"/>
    <col min="32" max="16384" width="8.88671875" style="36"/>
  </cols>
  <sheetData>
    <row r="1" spans="1:32" ht="19.95" customHeight="1" x14ac:dyDescent="0.3">
      <c r="A1" s="56"/>
      <c r="B1" s="32"/>
      <c r="C1" s="33"/>
      <c r="D1" s="34">
        <v>1</v>
      </c>
      <c r="E1" s="34">
        <v>2</v>
      </c>
      <c r="F1" s="34">
        <v>3</v>
      </c>
      <c r="G1" s="34">
        <v>4</v>
      </c>
      <c r="H1" s="34">
        <v>5</v>
      </c>
      <c r="I1" s="34">
        <v>6</v>
      </c>
      <c r="J1" s="34">
        <v>7</v>
      </c>
      <c r="K1" s="34">
        <v>8</v>
      </c>
      <c r="L1" s="34">
        <v>9</v>
      </c>
      <c r="M1" s="34">
        <v>10</v>
      </c>
      <c r="N1" s="34">
        <v>11</v>
      </c>
      <c r="O1" s="34">
        <v>12</v>
      </c>
      <c r="P1" s="34">
        <v>13</v>
      </c>
      <c r="Q1" s="34">
        <v>14</v>
      </c>
      <c r="R1" s="34">
        <v>15</v>
      </c>
      <c r="S1" s="34">
        <v>16</v>
      </c>
      <c r="T1" s="34">
        <v>17</v>
      </c>
      <c r="U1" s="34">
        <v>18</v>
      </c>
      <c r="V1" s="34">
        <v>19</v>
      </c>
      <c r="W1" s="34">
        <v>20</v>
      </c>
      <c r="X1" s="34">
        <v>21</v>
      </c>
      <c r="Y1" s="34">
        <v>22</v>
      </c>
      <c r="Z1" s="34">
        <v>23</v>
      </c>
      <c r="AA1" s="34">
        <v>24</v>
      </c>
      <c r="AB1" s="34">
        <v>25</v>
      </c>
      <c r="AC1" s="34">
        <v>26</v>
      </c>
      <c r="AD1" s="33"/>
      <c r="AE1" s="33"/>
      <c r="AF1" s="35"/>
    </row>
    <row r="2" spans="1:32" ht="19.95" customHeight="1" x14ac:dyDescent="0.3">
      <c r="A2" s="56"/>
      <c r="B2" s="82" t="s">
        <v>61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35"/>
    </row>
    <row r="3" spans="1:32" ht="19.95" customHeight="1" x14ac:dyDescent="0.3">
      <c r="A3" s="56"/>
      <c r="B3" s="82" t="s">
        <v>1</v>
      </c>
      <c r="C3" s="82"/>
      <c r="D3" s="83" t="s">
        <v>44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2" t="s">
        <v>42</v>
      </c>
      <c r="AE3" s="84" t="s">
        <v>4</v>
      </c>
      <c r="AF3" s="35"/>
    </row>
    <row r="4" spans="1:32" ht="32.4" x14ac:dyDescent="0.3">
      <c r="A4" s="56"/>
      <c r="B4" s="82"/>
      <c r="C4" s="82"/>
      <c r="D4" s="87" t="s">
        <v>5</v>
      </c>
      <c r="E4" s="87"/>
      <c r="F4" s="87"/>
      <c r="G4" s="87"/>
      <c r="H4" s="87"/>
      <c r="I4" s="88" t="s">
        <v>6</v>
      </c>
      <c r="J4" s="89"/>
      <c r="K4" s="89"/>
      <c r="L4" s="89"/>
      <c r="M4" s="89"/>
      <c r="N4" s="89"/>
      <c r="O4" s="89"/>
      <c r="P4" s="90"/>
      <c r="Q4" s="91" t="s">
        <v>7</v>
      </c>
      <c r="R4" s="91"/>
      <c r="S4" s="91"/>
      <c r="T4" s="37" t="s">
        <v>8</v>
      </c>
      <c r="U4" s="92" t="s">
        <v>9</v>
      </c>
      <c r="V4" s="92"/>
      <c r="W4" s="93" t="s">
        <v>38</v>
      </c>
      <c r="X4" s="93"/>
      <c r="Y4" s="93"/>
      <c r="Z4" s="93"/>
      <c r="AA4" s="93"/>
      <c r="AB4" s="93"/>
      <c r="AC4" s="93"/>
      <c r="AD4" s="82"/>
      <c r="AE4" s="85"/>
      <c r="AF4" s="35"/>
    </row>
    <row r="5" spans="1:32" ht="19.95" customHeight="1" x14ac:dyDescent="0.3">
      <c r="A5" s="56"/>
      <c r="B5" s="82"/>
      <c r="C5" s="82"/>
      <c r="D5" s="38" t="s">
        <v>10</v>
      </c>
      <c r="E5" s="38" t="s">
        <v>11</v>
      </c>
      <c r="F5" s="38" t="s">
        <v>52</v>
      </c>
      <c r="G5" s="38" t="s">
        <v>53</v>
      </c>
      <c r="H5" s="38" t="s">
        <v>14</v>
      </c>
      <c r="I5" s="39" t="s">
        <v>15</v>
      </c>
      <c r="J5" s="39" t="s">
        <v>16</v>
      </c>
      <c r="K5" s="39" t="s">
        <v>17</v>
      </c>
      <c r="L5" s="40" t="s">
        <v>18</v>
      </c>
      <c r="M5" s="40" t="s">
        <v>19</v>
      </c>
      <c r="N5" s="40" t="s">
        <v>54</v>
      </c>
      <c r="O5" s="40" t="s">
        <v>55</v>
      </c>
      <c r="P5" s="40" t="s">
        <v>22</v>
      </c>
      <c r="Q5" s="41" t="s">
        <v>56</v>
      </c>
      <c r="R5" s="41" t="s">
        <v>24</v>
      </c>
      <c r="S5" s="41" t="s">
        <v>25</v>
      </c>
      <c r="T5" s="37" t="s">
        <v>26</v>
      </c>
      <c r="U5" s="42" t="s">
        <v>27</v>
      </c>
      <c r="V5" s="42" t="s">
        <v>57</v>
      </c>
      <c r="W5" s="43" t="s">
        <v>29</v>
      </c>
      <c r="X5" s="43" t="s">
        <v>30</v>
      </c>
      <c r="Y5" s="43" t="s">
        <v>31</v>
      </c>
      <c r="Z5" s="43" t="s">
        <v>32</v>
      </c>
      <c r="AA5" s="43" t="s">
        <v>33</v>
      </c>
      <c r="AB5" s="43" t="s">
        <v>34</v>
      </c>
      <c r="AC5" s="43" t="s">
        <v>35</v>
      </c>
      <c r="AD5" s="82"/>
      <c r="AE5" s="86"/>
      <c r="AF5" s="35"/>
    </row>
    <row r="6" spans="1:32" ht="19.95" customHeight="1" x14ac:dyDescent="0.3">
      <c r="A6" s="34">
        <v>1</v>
      </c>
      <c r="B6" s="95" t="s">
        <v>5</v>
      </c>
      <c r="C6" s="38" t="s">
        <v>10</v>
      </c>
      <c r="D6" s="5">
        <v>68688556.681569606</v>
      </c>
      <c r="E6" s="6">
        <v>1603453.42213568</v>
      </c>
      <c r="F6" s="6">
        <v>76978.511049228298</v>
      </c>
      <c r="G6" s="6">
        <v>292972.07484000898</v>
      </c>
      <c r="H6" s="6"/>
      <c r="I6" s="7"/>
      <c r="J6" s="7"/>
      <c r="K6" s="7"/>
      <c r="L6" s="7"/>
      <c r="M6" s="7"/>
      <c r="N6" s="7"/>
      <c r="O6" s="7">
        <v>9228200.3019981794</v>
      </c>
      <c r="P6" s="7"/>
      <c r="Q6" s="7">
        <v>1745976.6301188299</v>
      </c>
      <c r="R6" s="7"/>
      <c r="S6" s="7"/>
      <c r="T6" s="7">
        <v>32590.792869989</v>
      </c>
      <c r="U6" s="7">
        <v>34231.660208178502</v>
      </c>
      <c r="V6" s="7">
        <v>106164.473864819</v>
      </c>
      <c r="W6" s="7"/>
      <c r="X6" s="7"/>
      <c r="Y6" s="7"/>
      <c r="Z6" s="7"/>
      <c r="AA6" s="7">
        <v>11500.883699100699</v>
      </c>
      <c r="AB6" s="7"/>
      <c r="AC6" s="7">
        <v>93466.009260973806</v>
      </c>
      <c r="AD6" s="8">
        <f t="shared" ref="AD6:AD31" si="0">SUM(D6:AC6)</f>
        <v>81914091.441614598</v>
      </c>
      <c r="AE6" s="9">
        <f t="shared" ref="AE6:AE31" si="1">AD6/$AD$32*100</f>
        <v>40.164932203847371</v>
      </c>
      <c r="AF6" s="35"/>
    </row>
    <row r="7" spans="1:32" ht="19.95" customHeight="1" x14ac:dyDescent="0.3">
      <c r="A7" s="34">
        <v>2</v>
      </c>
      <c r="B7" s="95"/>
      <c r="C7" s="38" t="s">
        <v>11</v>
      </c>
      <c r="D7" s="6"/>
      <c r="E7" s="5">
        <v>10479535.971407499</v>
      </c>
      <c r="F7" s="6">
        <v>1252.0166923100401</v>
      </c>
      <c r="G7" s="6">
        <v>9926.6990461753394</v>
      </c>
      <c r="H7" s="6"/>
      <c r="I7" s="7"/>
      <c r="J7" s="7"/>
      <c r="K7" s="7"/>
      <c r="L7" s="7"/>
      <c r="M7" s="7"/>
      <c r="N7" s="7"/>
      <c r="O7" s="7">
        <v>374617.05878888402</v>
      </c>
      <c r="P7" s="7"/>
      <c r="Q7" s="7">
        <v>25495.745353611899</v>
      </c>
      <c r="R7" s="7"/>
      <c r="S7" s="7"/>
      <c r="T7" s="7">
        <v>2372.4140155524801</v>
      </c>
      <c r="U7" s="7">
        <v>4532.5333346683701</v>
      </c>
      <c r="V7" s="7">
        <v>23052.499258343199</v>
      </c>
      <c r="W7" s="7"/>
      <c r="X7" s="7"/>
      <c r="Y7" s="7"/>
      <c r="Z7" s="7"/>
      <c r="AA7" s="7">
        <v>689.12320574227999</v>
      </c>
      <c r="AB7" s="7"/>
      <c r="AC7" s="7">
        <v>23194.0373960744</v>
      </c>
      <c r="AD7" s="8">
        <f t="shared" si="0"/>
        <v>10944668.098498862</v>
      </c>
      <c r="AE7" s="9">
        <f t="shared" si="1"/>
        <v>5.3664985405245327</v>
      </c>
      <c r="AF7" s="35"/>
    </row>
    <row r="8" spans="1:32" ht="19.95" customHeight="1" x14ac:dyDescent="0.3">
      <c r="A8" s="34">
        <v>3</v>
      </c>
      <c r="B8" s="95"/>
      <c r="C8" s="38" t="s">
        <v>52</v>
      </c>
      <c r="D8" s="6"/>
      <c r="E8" s="6"/>
      <c r="F8" s="5">
        <v>986295.09390512598</v>
      </c>
      <c r="G8" s="6">
        <v>15009.001692153901</v>
      </c>
      <c r="H8" s="6"/>
      <c r="I8" s="7"/>
      <c r="J8" s="7"/>
      <c r="K8" s="7"/>
      <c r="L8" s="7"/>
      <c r="M8" s="7"/>
      <c r="N8" s="7"/>
      <c r="O8" s="7">
        <v>161864.86885440699</v>
      </c>
      <c r="P8" s="7"/>
      <c r="Q8" s="7">
        <v>24842.229063353301</v>
      </c>
      <c r="R8" s="7"/>
      <c r="S8" s="7"/>
      <c r="T8" s="7">
        <v>656.93533610427903</v>
      </c>
      <c r="U8" s="7">
        <v>536.88849978086603</v>
      </c>
      <c r="V8" s="7">
        <v>366.38218043857199</v>
      </c>
      <c r="W8" s="7"/>
      <c r="X8" s="7"/>
      <c r="Y8" s="7"/>
      <c r="Z8" s="7"/>
      <c r="AA8" s="7">
        <v>86.754969996452701</v>
      </c>
      <c r="AB8" s="7"/>
      <c r="AC8" s="7">
        <v>188.045987237335</v>
      </c>
      <c r="AD8" s="8">
        <f t="shared" si="0"/>
        <v>1189846.2004885976</v>
      </c>
      <c r="AE8" s="9">
        <f t="shared" si="1"/>
        <v>0.58341722571253762</v>
      </c>
      <c r="AF8" s="35"/>
    </row>
    <row r="9" spans="1:32" ht="19.95" customHeight="1" x14ac:dyDescent="0.3">
      <c r="A9" s="34">
        <v>4</v>
      </c>
      <c r="B9" s="95"/>
      <c r="C9" s="38" t="s">
        <v>53</v>
      </c>
      <c r="D9" s="6"/>
      <c r="E9" s="6"/>
      <c r="F9" s="6">
        <v>129570.016100404</v>
      </c>
      <c r="G9" s="5">
        <v>1501694.9066809299</v>
      </c>
      <c r="H9" s="6"/>
      <c r="I9" s="7"/>
      <c r="J9" s="7"/>
      <c r="K9" s="7">
        <v>7365.66870172788</v>
      </c>
      <c r="L9" s="7"/>
      <c r="M9" s="7"/>
      <c r="N9" s="7">
        <v>25927.251121368601</v>
      </c>
      <c r="O9" s="7">
        <v>290789.75759578898</v>
      </c>
      <c r="P9" s="7"/>
      <c r="Q9" s="7">
        <v>169904.87527149299</v>
      </c>
      <c r="R9" s="7"/>
      <c r="S9" s="7"/>
      <c r="T9" s="7">
        <v>1860.84185577468</v>
      </c>
      <c r="U9" s="7"/>
      <c r="V9" s="7">
        <v>227.94684212096399</v>
      </c>
      <c r="W9" s="7"/>
      <c r="X9" s="7"/>
      <c r="Y9" s="7"/>
      <c r="Z9" s="7"/>
      <c r="AA9" s="7">
        <v>484.56875049944802</v>
      </c>
      <c r="AB9" s="7"/>
      <c r="AC9" s="7">
        <v>6752.0876724502205</v>
      </c>
      <c r="AD9" s="8">
        <f t="shared" si="0"/>
        <v>2134577.9205925572</v>
      </c>
      <c r="AE9" s="9">
        <f t="shared" si="1"/>
        <v>1.0466474809836412</v>
      </c>
      <c r="AF9" s="35"/>
    </row>
    <row r="10" spans="1:32" ht="19.95" customHeight="1" x14ac:dyDescent="0.3">
      <c r="A10" s="34">
        <v>5</v>
      </c>
      <c r="B10" s="95"/>
      <c r="C10" s="38" t="s">
        <v>14</v>
      </c>
      <c r="D10" s="6"/>
      <c r="E10" s="6"/>
      <c r="F10" s="6"/>
      <c r="G10" s="6"/>
      <c r="H10" s="5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8">
        <f t="shared" si="0"/>
        <v>0</v>
      </c>
      <c r="AE10" s="9">
        <f t="shared" si="1"/>
        <v>0</v>
      </c>
      <c r="AF10" s="35"/>
    </row>
    <row r="11" spans="1:32" ht="19.95" customHeight="1" x14ac:dyDescent="0.3">
      <c r="A11" s="34">
        <v>6</v>
      </c>
      <c r="B11" s="103" t="s">
        <v>6</v>
      </c>
      <c r="C11" s="39" t="s">
        <v>15</v>
      </c>
      <c r="D11" s="7"/>
      <c r="E11" s="7"/>
      <c r="F11" s="7"/>
      <c r="G11" s="7">
        <v>36560.359556925301</v>
      </c>
      <c r="H11" s="7"/>
      <c r="I11" s="26">
        <v>14494034.947538201</v>
      </c>
      <c r="J11" s="27">
        <v>323881.42294115003</v>
      </c>
      <c r="K11" s="27">
        <v>3328.7833747305999</v>
      </c>
      <c r="L11" s="28"/>
      <c r="M11" s="28"/>
      <c r="N11" s="28"/>
      <c r="O11" s="28">
        <v>1255714.03026064</v>
      </c>
      <c r="P11" s="28"/>
      <c r="Q11" s="7">
        <v>324375.37675637001</v>
      </c>
      <c r="R11" s="7"/>
      <c r="S11" s="7"/>
      <c r="T11" s="7">
        <v>6364.6189483302696</v>
      </c>
      <c r="U11" s="7">
        <v>7890.2841409842104</v>
      </c>
      <c r="V11" s="7">
        <v>25700.293919103398</v>
      </c>
      <c r="W11" s="7"/>
      <c r="X11" s="7"/>
      <c r="Y11" s="7"/>
      <c r="Z11" s="7"/>
      <c r="AA11" s="7">
        <v>711.78905094416098</v>
      </c>
      <c r="AB11" s="7"/>
      <c r="AC11" s="7">
        <v>7844.1000685383997</v>
      </c>
      <c r="AD11" s="8">
        <f t="shared" si="0"/>
        <v>16486406.006555915</v>
      </c>
      <c r="AE11" s="9">
        <f t="shared" si="1"/>
        <v>8.083778601272714</v>
      </c>
      <c r="AF11" s="35"/>
    </row>
    <row r="12" spans="1:32" ht="19.95" customHeight="1" x14ac:dyDescent="0.3">
      <c r="A12" s="34">
        <v>7</v>
      </c>
      <c r="B12" s="104"/>
      <c r="C12" s="39" t="s">
        <v>16</v>
      </c>
      <c r="D12" s="7"/>
      <c r="E12" s="7"/>
      <c r="F12" s="7"/>
      <c r="G12" s="7">
        <v>2940.9656191563499</v>
      </c>
      <c r="H12" s="7"/>
      <c r="I12" s="27"/>
      <c r="J12" s="26">
        <v>5562579.7033890598</v>
      </c>
      <c r="K12" s="27">
        <v>215.390355617616</v>
      </c>
      <c r="L12" s="28"/>
      <c r="M12" s="28"/>
      <c r="N12" s="28"/>
      <c r="O12" s="28">
        <v>136566.590880453</v>
      </c>
      <c r="P12" s="28"/>
      <c r="Q12" s="7">
        <v>26212.006153854702</v>
      </c>
      <c r="R12" s="7"/>
      <c r="S12" s="7"/>
      <c r="T12" s="7">
        <v>2525.9889000241101</v>
      </c>
      <c r="U12" s="7">
        <v>1168.7787312608</v>
      </c>
      <c r="V12" s="7">
        <v>612.75014411094605</v>
      </c>
      <c r="W12" s="7"/>
      <c r="X12" s="7"/>
      <c r="Y12" s="7"/>
      <c r="Z12" s="7"/>
      <c r="AA12" s="7">
        <v>145.27686446831501</v>
      </c>
      <c r="AB12" s="7"/>
      <c r="AC12" s="7">
        <v>2386.6045357745602</v>
      </c>
      <c r="AD12" s="8">
        <f t="shared" si="0"/>
        <v>5735354.0555737792</v>
      </c>
      <c r="AE12" s="9">
        <f t="shared" si="1"/>
        <v>2.812215856308121</v>
      </c>
      <c r="AF12" s="35"/>
    </row>
    <row r="13" spans="1:32" ht="19.95" customHeight="1" x14ac:dyDescent="0.3">
      <c r="A13" s="34">
        <v>8</v>
      </c>
      <c r="B13" s="104"/>
      <c r="C13" s="39" t="s">
        <v>17</v>
      </c>
      <c r="D13" s="7"/>
      <c r="E13" s="7"/>
      <c r="F13" s="7"/>
      <c r="G13" s="7">
        <v>2393.9411667158101</v>
      </c>
      <c r="H13" s="7"/>
      <c r="I13" s="27"/>
      <c r="J13" s="27"/>
      <c r="K13" s="26">
        <v>108450.004845116</v>
      </c>
      <c r="L13" s="28"/>
      <c r="M13" s="28"/>
      <c r="N13" s="28"/>
      <c r="O13" s="28">
        <v>19252.97153938</v>
      </c>
      <c r="P13" s="28"/>
      <c r="Q13" s="7">
        <v>7733.5205641141702</v>
      </c>
      <c r="R13" s="7"/>
      <c r="S13" s="7"/>
      <c r="T13" s="7">
        <v>51.736710524944797</v>
      </c>
      <c r="U13" s="7"/>
      <c r="V13" s="7">
        <v>138.29110670916501</v>
      </c>
      <c r="W13" s="7"/>
      <c r="X13" s="7"/>
      <c r="Y13" s="7"/>
      <c r="Z13" s="7"/>
      <c r="AA13" s="7">
        <v>24.020939150829999</v>
      </c>
      <c r="AB13" s="7"/>
      <c r="AC13" s="7">
        <v>0.73772636711359996</v>
      </c>
      <c r="AD13" s="8">
        <f t="shared" si="0"/>
        <v>138045.22459807803</v>
      </c>
      <c r="AE13" s="9">
        <f t="shared" si="1"/>
        <v>6.7687707810305878E-2</v>
      </c>
      <c r="AF13" s="35"/>
    </row>
    <row r="14" spans="1:32" ht="19.95" customHeight="1" x14ac:dyDescent="0.3">
      <c r="A14" s="34">
        <v>9</v>
      </c>
      <c r="B14" s="104"/>
      <c r="C14" s="40" t="s">
        <v>18</v>
      </c>
      <c r="D14" s="7"/>
      <c r="E14" s="7"/>
      <c r="F14" s="7"/>
      <c r="G14" s="7">
        <v>36386.762099508996</v>
      </c>
      <c r="H14" s="7"/>
      <c r="I14" s="28"/>
      <c r="J14" s="28"/>
      <c r="K14" s="28"/>
      <c r="L14" s="45">
        <v>3848880.4095523399</v>
      </c>
      <c r="M14" s="46">
        <v>155746.52086876301</v>
      </c>
      <c r="N14" s="46">
        <v>1596.7944316242099</v>
      </c>
      <c r="O14" s="46">
        <v>447191.63261015998</v>
      </c>
      <c r="P14" s="46"/>
      <c r="Q14" s="7">
        <v>110559.59837987499</v>
      </c>
      <c r="R14" s="7"/>
      <c r="S14" s="7"/>
      <c r="T14" s="7">
        <v>1636.9742746279001</v>
      </c>
      <c r="U14" s="7">
        <v>1284.37030041857</v>
      </c>
      <c r="V14" s="7">
        <v>6264.8412272428304</v>
      </c>
      <c r="W14" s="7"/>
      <c r="X14" s="7"/>
      <c r="Y14" s="7"/>
      <c r="Z14" s="7"/>
      <c r="AA14" s="7">
        <v>631.04721604168401</v>
      </c>
      <c r="AB14" s="7"/>
      <c r="AC14" s="7">
        <v>20209.623701037399</v>
      </c>
      <c r="AD14" s="8">
        <f t="shared" si="0"/>
        <v>4630388.5746616395</v>
      </c>
      <c r="AE14" s="9">
        <f t="shared" si="1"/>
        <v>2.2704181894187703</v>
      </c>
      <c r="AF14" s="35"/>
    </row>
    <row r="15" spans="1:32" ht="19.95" customHeight="1" x14ac:dyDescent="0.3">
      <c r="A15" s="34">
        <v>10</v>
      </c>
      <c r="B15" s="104"/>
      <c r="C15" s="40" t="s">
        <v>19</v>
      </c>
      <c r="D15" s="7"/>
      <c r="E15" s="7"/>
      <c r="F15" s="7"/>
      <c r="G15" s="7">
        <v>8680.0347130018308</v>
      </c>
      <c r="H15" s="7"/>
      <c r="I15" s="28"/>
      <c r="J15" s="28"/>
      <c r="K15" s="28"/>
      <c r="L15" s="46"/>
      <c r="M15" s="45">
        <v>833466.86669659195</v>
      </c>
      <c r="N15" s="46">
        <v>48.009072701913503</v>
      </c>
      <c r="O15" s="46">
        <v>33435.916587296902</v>
      </c>
      <c r="P15" s="46"/>
      <c r="Q15" s="7">
        <v>2046.43015304387</v>
      </c>
      <c r="R15" s="7"/>
      <c r="S15" s="7"/>
      <c r="T15" s="7">
        <v>166.36505380605999</v>
      </c>
      <c r="U15" s="7">
        <v>347.96800946360497</v>
      </c>
      <c r="V15" s="7">
        <v>73.9107860249146</v>
      </c>
      <c r="W15" s="7"/>
      <c r="X15" s="7"/>
      <c r="Y15" s="7"/>
      <c r="Z15" s="7"/>
      <c r="AA15" s="7">
        <v>43.404677427958603</v>
      </c>
      <c r="AB15" s="7"/>
      <c r="AC15" s="7">
        <v>13272.5677584888</v>
      </c>
      <c r="AD15" s="8">
        <f t="shared" si="0"/>
        <v>891581.47350784775</v>
      </c>
      <c r="AE15" s="9">
        <f t="shared" si="1"/>
        <v>0.43716909761702405</v>
      </c>
      <c r="AF15" s="35"/>
    </row>
    <row r="16" spans="1:32" ht="19.95" customHeight="1" x14ac:dyDescent="0.3">
      <c r="A16" s="34">
        <v>11</v>
      </c>
      <c r="B16" s="104"/>
      <c r="C16" s="40" t="s">
        <v>54</v>
      </c>
      <c r="D16" s="7"/>
      <c r="E16" s="7"/>
      <c r="F16" s="7"/>
      <c r="G16" s="7">
        <v>2152.66881937575</v>
      </c>
      <c r="H16" s="7"/>
      <c r="I16" s="28"/>
      <c r="J16" s="28"/>
      <c r="K16" s="28"/>
      <c r="L16" s="46"/>
      <c r="M16" s="46"/>
      <c r="N16" s="45">
        <v>41370.594912713299</v>
      </c>
      <c r="O16" s="46">
        <v>11637.814348337701</v>
      </c>
      <c r="P16" s="46"/>
      <c r="Q16" s="7">
        <v>1819.2900596388699</v>
      </c>
      <c r="R16" s="7"/>
      <c r="S16" s="7"/>
      <c r="T16" s="7">
        <v>14.912506804127601</v>
      </c>
      <c r="U16" s="7"/>
      <c r="V16" s="7"/>
      <c r="W16" s="7"/>
      <c r="X16" s="7"/>
      <c r="Y16" s="7"/>
      <c r="Z16" s="7"/>
      <c r="AA16" s="7">
        <v>29.3927085441751</v>
      </c>
      <c r="AB16" s="7"/>
      <c r="AC16" s="7"/>
      <c r="AD16" s="8">
        <f t="shared" si="0"/>
        <v>57024.673355413921</v>
      </c>
      <c r="AE16" s="9">
        <f t="shared" si="1"/>
        <v>2.7960905125820147E-2</v>
      </c>
      <c r="AF16" s="35"/>
    </row>
    <row r="17" spans="1:32" ht="19.95" customHeight="1" x14ac:dyDescent="0.3">
      <c r="A17" s="34">
        <v>12</v>
      </c>
      <c r="B17" s="104"/>
      <c r="C17" s="40" t="s">
        <v>55</v>
      </c>
      <c r="D17" s="7"/>
      <c r="E17" s="7"/>
      <c r="F17" s="7">
        <v>3340260.7024723398</v>
      </c>
      <c r="G17" s="7">
        <v>658607.959582387</v>
      </c>
      <c r="H17" s="7"/>
      <c r="I17" s="28"/>
      <c r="J17" s="28"/>
      <c r="K17" s="28">
        <v>419268.81784809998</v>
      </c>
      <c r="L17" s="46"/>
      <c r="M17" s="46"/>
      <c r="N17" s="46">
        <v>333398.92542076402</v>
      </c>
      <c r="O17" s="45">
        <v>48744644.814774103</v>
      </c>
      <c r="P17" s="46"/>
      <c r="Q17" s="7">
        <v>1655255.35477512</v>
      </c>
      <c r="R17" s="7"/>
      <c r="S17" s="7"/>
      <c r="T17" s="7">
        <v>89821.0539836034</v>
      </c>
      <c r="U17" s="7">
        <v>8716.1066756206201</v>
      </c>
      <c r="V17" s="7">
        <v>39473.917645559202</v>
      </c>
      <c r="W17" s="7"/>
      <c r="X17" s="7"/>
      <c r="Y17" s="7"/>
      <c r="Z17" s="7"/>
      <c r="AA17" s="7">
        <v>11853.227665231299</v>
      </c>
      <c r="AB17" s="7"/>
      <c r="AC17" s="7">
        <v>14969.7054512145</v>
      </c>
      <c r="AD17" s="8">
        <f t="shared" si="0"/>
        <v>55316270.58629404</v>
      </c>
      <c r="AE17" s="9">
        <f t="shared" si="1"/>
        <v>27.123224084732438</v>
      </c>
      <c r="AF17" s="35"/>
    </row>
    <row r="18" spans="1:32" ht="19.95" customHeight="1" x14ac:dyDescent="0.3">
      <c r="A18" s="34">
        <v>13</v>
      </c>
      <c r="B18" s="105"/>
      <c r="C18" s="40" t="s">
        <v>22</v>
      </c>
      <c r="D18" s="7"/>
      <c r="E18" s="7"/>
      <c r="F18" s="7"/>
      <c r="G18" s="7"/>
      <c r="H18" s="7"/>
      <c r="I18" s="28"/>
      <c r="J18" s="28"/>
      <c r="K18" s="28"/>
      <c r="L18" s="46"/>
      <c r="M18" s="46"/>
      <c r="N18" s="46"/>
      <c r="O18" s="46"/>
      <c r="P18" s="45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8">
        <f t="shared" si="0"/>
        <v>0</v>
      </c>
      <c r="AE18" s="9">
        <f t="shared" si="1"/>
        <v>0</v>
      </c>
      <c r="AF18" s="35"/>
    </row>
    <row r="19" spans="1:32" ht="19.95" customHeight="1" x14ac:dyDescent="0.3">
      <c r="A19" s="34">
        <v>14</v>
      </c>
      <c r="B19" s="99" t="s">
        <v>36</v>
      </c>
      <c r="C19" s="41" t="s">
        <v>56</v>
      </c>
      <c r="D19" s="7"/>
      <c r="E19" s="7"/>
      <c r="F19" s="7">
        <v>360902.40077713999</v>
      </c>
      <c r="G19" s="7">
        <v>273666.25005797797</v>
      </c>
      <c r="H19" s="7"/>
      <c r="I19" s="7"/>
      <c r="J19" s="7"/>
      <c r="K19" s="7">
        <v>68793.508887875301</v>
      </c>
      <c r="L19" s="7"/>
      <c r="M19" s="7"/>
      <c r="N19" s="7">
        <v>22707.711814460599</v>
      </c>
      <c r="O19" s="7">
        <v>2225097.4082583901</v>
      </c>
      <c r="P19" s="7"/>
      <c r="Q19" s="10">
        <v>18989765.645107601</v>
      </c>
      <c r="R19" s="11"/>
      <c r="S19" s="11"/>
      <c r="T19" s="7">
        <v>71802.889375349405</v>
      </c>
      <c r="U19" s="7">
        <v>2649.5289444261098</v>
      </c>
      <c r="V19" s="7">
        <v>8469.7480918561796</v>
      </c>
      <c r="W19" s="7"/>
      <c r="X19" s="7"/>
      <c r="Y19" s="7"/>
      <c r="Z19" s="7"/>
      <c r="AA19" s="7">
        <v>3539.9135999937298</v>
      </c>
      <c r="AB19" s="7"/>
      <c r="AC19" s="7">
        <v>589.25205039820605</v>
      </c>
      <c r="AD19" s="8">
        <f t="shared" si="0"/>
        <v>22027984.25696547</v>
      </c>
      <c r="AE19" s="9">
        <f t="shared" si="1"/>
        <v>10.800980377094884</v>
      </c>
      <c r="AF19" s="35"/>
    </row>
    <row r="20" spans="1:32" ht="19.95" customHeight="1" x14ac:dyDescent="0.3">
      <c r="A20" s="34">
        <v>15</v>
      </c>
      <c r="B20" s="99"/>
      <c r="C20" s="41" t="s">
        <v>24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1"/>
      <c r="R20" s="10"/>
      <c r="S20" s="11"/>
      <c r="T20" s="7"/>
      <c r="U20" s="7"/>
      <c r="V20" s="7"/>
      <c r="W20" s="7"/>
      <c r="X20" s="7"/>
      <c r="Y20" s="7"/>
      <c r="Z20" s="7"/>
      <c r="AA20" s="7"/>
      <c r="AB20" s="7"/>
      <c r="AC20" s="7"/>
      <c r="AD20" s="8">
        <f t="shared" si="0"/>
        <v>0</v>
      </c>
      <c r="AE20" s="9">
        <f t="shared" si="1"/>
        <v>0</v>
      </c>
      <c r="AF20" s="35"/>
    </row>
    <row r="21" spans="1:32" ht="19.95" customHeight="1" x14ac:dyDescent="0.3">
      <c r="A21" s="34">
        <v>16</v>
      </c>
      <c r="B21" s="99"/>
      <c r="C21" s="41" t="s">
        <v>25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1"/>
      <c r="R21" s="11"/>
      <c r="S21" s="10"/>
      <c r="T21" s="7"/>
      <c r="U21" s="7"/>
      <c r="V21" s="7"/>
      <c r="W21" s="7"/>
      <c r="X21" s="7"/>
      <c r="Y21" s="7"/>
      <c r="Z21" s="7"/>
      <c r="AA21" s="7"/>
      <c r="AB21" s="7"/>
      <c r="AC21" s="7"/>
      <c r="AD21" s="8">
        <f t="shared" si="0"/>
        <v>0</v>
      </c>
      <c r="AE21" s="9">
        <f t="shared" si="1"/>
        <v>0</v>
      </c>
      <c r="AF21" s="35"/>
    </row>
    <row r="22" spans="1:32" ht="19.95" customHeight="1" x14ac:dyDescent="0.3">
      <c r="A22" s="34">
        <v>17</v>
      </c>
      <c r="B22" s="47" t="s">
        <v>8</v>
      </c>
      <c r="C22" s="37" t="s">
        <v>26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12">
        <v>752412.74567651399</v>
      </c>
      <c r="U22" s="7"/>
      <c r="V22" s="7"/>
      <c r="W22" s="7"/>
      <c r="X22" s="7"/>
      <c r="Y22" s="7"/>
      <c r="Z22" s="7"/>
      <c r="AA22" s="7"/>
      <c r="AB22" s="7"/>
      <c r="AC22" s="7"/>
      <c r="AD22" s="8">
        <f t="shared" si="0"/>
        <v>752412.74567651399</v>
      </c>
      <c r="AE22" s="9">
        <f t="shared" si="1"/>
        <v>0.36893050252468457</v>
      </c>
      <c r="AF22" s="35"/>
    </row>
    <row r="23" spans="1:32" ht="19.95" customHeight="1" x14ac:dyDescent="0.3">
      <c r="A23" s="34">
        <v>18</v>
      </c>
      <c r="B23" s="100" t="s">
        <v>9</v>
      </c>
      <c r="C23" s="42" t="s">
        <v>27</v>
      </c>
      <c r="D23" s="7">
        <v>23615.7367245768</v>
      </c>
      <c r="E23" s="7">
        <v>8147.8943725012005</v>
      </c>
      <c r="F23" s="7">
        <v>128.999448766923</v>
      </c>
      <c r="G23" s="7"/>
      <c r="H23" s="7"/>
      <c r="I23" s="7">
        <v>6109.2665905711801</v>
      </c>
      <c r="J23" s="7">
        <v>2719.7581570431898</v>
      </c>
      <c r="K23" s="7"/>
      <c r="L23" s="7">
        <v>6539.1280097823801</v>
      </c>
      <c r="M23" s="7">
        <v>1290.8673235966</v>
      </c>
      <c r="N23" s="7"/>
      <c r="O23" s="7">
        <v>7315.7999609557601</v>
      </c>
      <c r="P23" s="7"/>
      <c r="Q23" s="7">
        <v>2558.5849976163199</v>
      </c>
      <c r="R23" s="7"/>
      <c r="S23" s="7"/>
      <c r="T23" s="7"/>
      <c r="U23" s="13">
        <v>511593.46407252201</v>
      </c>
      <c r="V23" s="14">
        <v>44039.1446047098</v>
      </c>
      <c r="W23" s="7"/>
      <c r="X23" s="7">
        <v>877.84984739851495</v>
      </c>
      <c r="Y23" s="7"/>
      <c r="Z23" s="7"/>
      <c r="AA23" s="7">
        <v>171.36070305474399</v>
      </c>
      <c r="AB23" s="7"/>
      <c r="AC23" s="7">
        <v>491.14296250602598</v>
      </c>
      <c r="AD23" s="8">
        <f t="shared" si="0"/>
        <v>615598.99777560134</v>
      </c>
      <c r="AE23" s="9">
        <f t="shared" si="1"/>
        <v>0.3018466246193654</v>
      </c>
      <c r="AF23" s="35"/>
    </row>
    <row r="24" spans="1:32" ht="19.95" customHeight="1" x14ac:dyDescent="0.3">
      <c r="A24" s="34">
        <v>19</v>
      </c>
      <c r="B24" s="100"/>
      <c r="C24" s="42" t="s">
        <v>57</v>
      </c>
      <c r="D24" s="7"/>
      <c r="E24" s="7"/>
      <c r="F24" s="7">
        <v>404.96655952993098</v>
      </c>
      <c r="G24" s="7"/>
      <c r="H24" s="7"/>
      <c r="I24" s="7"/>
      <c r="J24" s="7"/>
      <c r="K24" s="7"/>
      <c r="L24" s="7"/>
      <c r="M24" s="7"/>
      <c r="N24" s="7"/>
      <c r="O24" s="7">
        <v>1866.7374389281199</v>
      </c>
      <c r="P24" s="7"/>
      <c r="Q24" s="7">
        <v>1587.1471525935201</v>
      </c>
      <c r="R24" s="7"/>
      <c r="S24" s="7"/>
      <c r="T24" s="7"/>
      <c r="U24" s="14"/>
      <c r="V24" s="13">
        <v>651462.898799452</v>
      </c>
      <c r="W24" s="7"/>
      <c r="X24" s="7"/>
      <c r="Y24" s="7"/>
      <c r="Z24" s="7"/>
      <c r="AA24" s="7"/>
      <c r="AB24" s="7"/>
      <c r="AC24" s="7">
        <v>0.135969074770249</v>
      </c>
      <c r="AD24" s="8">
        <f t="shared" si="0"/>
        <v>655321.88591957837</v>
      </c>
      <c r="AE24" s="9">
        <f t="shared" si="1"/>
        <v>0.32132394630071542</v>
      </c>
      <c r="AF24" s="35"/>
    </row>
    <row r="25" spans="1:32" ht="19.95" customHeight="1" x14ac:dyDescent="0.3">
      <c r="A25" s="34">
        <v>20</v>
      </c>
      <c r="B25" s="101" t="s">
        <v>38</v>
      </c>
      <c r="C25" s="43" t="s">
        <v>29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>
        <v>30.424644111909299</v>
      </c>
      <c r="U25" s="7"/>
      <c r="V25" s="7"/>
      <c r="W25" s="15">
        <v>12340.676570863499</v>
      </c>
      <c r="X25" s="16"/>
      <c r="Y25" s="16"/>
      <c r="Z25" s="16"/>
      <c r="AA25" s="16"/>
      <c r="AB25" s="16"/>
      <c r="AC25" s="16">
        <v>450.88947126871</v>
      </c>
      <c r="AD25" s="8">
        <f t="shared" si="0"/>
        <v>12821.990686244118</v>
      </c>
      <c r="AE25" s="9">
        <f t="shared" si="1"/>
        <v>6.2870060275090379E-3</v>
      </c>
      <c r="AF25" s="35"/>
    </row>
    <row r="26" spans="1:32" ht="19.95" customHeight="1" x14ac:dyDescent="0.3">
      <c r="A26" s="34">
        <v>21</v>
      </c>
      <c r="B26" s="101"/>
      <c r="C26" s="43" t="s">
        <v>30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6"/>
      <c r="X26" s="15">
        <v>108673.73563736001</v>
      </c>
      <c r="Y26" s="16"/>
      <c r="Z26" s="16"/>
      <c r="AA26" s="16"/>
      <c r="AB26" s="16"/>
      <c r="AC26" s="16">
        <v>1181.19902480273</v>
      </c>
      <c r="AD26" s="8">
        <f t="shared" si="0"/>
        <v>109854.93466216273</v>
      </c>
      <c r="AE26" s="9">
        <f t="shared" si="1"/>
        <v>5.3865164409578878E-2</v>
      </c>
      <c r="AF26" s="35"/>
    </row>
    <row r="27" spans="1:32" ht="19.95" customHeight="1" x14ac:dyDescent="0.3">
      <c r="A27" s="34">
        <v>22</v>
      </c>
      <c r="B27" s="101"/>
      <c r="C27" s="43" t="s">
        <v>31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16"/>
      <c r="X27" s="16"/>
      <c r="Y27" s="15">
        <v>0.299604593234154</v>
      </c>
      <c r="Z27" s="16"/>
      <c r="AA27" s="16"/>
      <c r="AB27" s="16"/>
      <c r="AC27" s="16"/>
      <c r="AD27" s="8">
        <f t="shared" si="0"/>
        <v>0.299604593234154</v>
      </c>
      <c r="AE27" s="9">
        <f t="shared" si="1"/>
        <v>1.4690510464598363E-7</v>
      </c>
      <c r="AF27" s="35"/>
    </row>
    <row r="28" spans="1:32" ht="19.95" customHeight="1" x14ac:dyDescent="0.3">
      <c r="A28" s="34">
        <v>23</v>
      </c>
      <c r="B28" s="101"/>
      <c r="C28" s="43" t="s">
        <v>32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16"/>
      <c r="X28" s="16"/>
      <c r="Y28" s="16"/>
      <c r="Z28" s="15">
        <v>6.0054854572285004E-3</v>
      </c>
      <c r="AA28" s="16"/>
      <c r="AB28" s="16"/>
      <c r="AC28" s="16"/>
      <c r="AD28" s="8">
        <f t="shared" si="0"/>
        <v>6.0054854572285004E-3</v>
      </c>
      <c r="AE28" s="9">
        <f t="shared" si="1"/>
        <v>2.9446693724571154E-9</v>
      </c>
      <c r="AF28" s="35"/>
    </row>
    <row r="29" spans="1:32" ht="19.95" customHeight="1" x14ac:dyDescent="0.3">
      <c r="A29" s="34">
        <v>24</v>
      </c>
      <c r="B29" s="101"/>
      <c r="C29" s="43" t="s">
        <v>33</v>
      </c>
      <c r="D29" s="7"/>
      <c r="E29" s="7"/>
      <c r="F29" s="7">
        <v>991.88012199242803</v>
      </c>
      <c r="G29" s="7">
        <v>333.46644046409801</v>
      </c>
      <c r="H29" s="7"/>
      <c r="I29" s="7"/>
      <c r="J29" s="7"/>
      <c r="K29" s="7">
        <v>35.235976332866798</v>
      </c>
      <c r="L29" s="7"/>
      <c r="M29" s="7"/>
      <c r="N29" s="7">
        <v>7.8481121924816497</v>
      </c>
      <c r="O29" s="7">
        <v>2044.0451029951</v>
      </c>
      <c r="P29" s="7"/>
      <c r="Q29" s="7"/>
      <c r="R29" s="7"/>
      <c r="S29" s="7"/>
      <c r="T29" s="7">
        <v>352.42875539587999</v>
      </c>
      <c r="U29" s="7"/>
      <c r="V29" s="7"/>
      <c r="W29" s="16"/>
      <c r="X29" s="16"/>
      <c r="Y29" s="16"/>
      <c r="Z29" s="16"/>
      <c r="AA29" s="15">
        <v>11793.1285757077</v>
      </c>
      <c r="AB29" s="16"/>
      <c r="AC29" s="16"/>
      <c r="AD29" s="8">
        <f t="shared" si="0"/>
        <v>15558.033085080555</v>
      </c>
      <c r="AE29" s="9">
        <f t="shared" si="1"/>
        <v>7.6285695548838732E-3</v>
      </c>
      <c r="AF29" s="35"/>
    </row>
    <row r="30" spans="1:32" ht="19.95" customHeight="1" x14ac:dyDescent="0.3">
      <c r="A30" s="34">
        <v>25</v>
      </c>
      <c r="B30" s="101"/>
      <c r="C30" s="43" t="s">
        <v>34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16"/>
      <c r="X30" s="16"/>
      <c r="Y30" s="16"/>
      <c r="Z30" s="16"/>
      <c r="AA30" s="16"/>
      <c r="AB30" s="15">
        <v>134639.26499202399</v>
      </c>
      <c r="AC30" s="16"/>
      <c r="AD30" s="8">
        <f t="shared" si="0"/>
        <v>134639.26499202399</v>
      </c>
      <c r="AE30" s="9">
        <f t="shared" si="1"/>
        <v>6.6017663813496025E-2</v>
      </c>
      <c r="AF30" s="35"/>
    </row>
    <row r="31" spans="1:32" ht="19.95" customHeight="1" x14ac:dyDescent="0.3">
      <c r="A31" s="34">
        <v>26</v>
      </c>
      <c r="B31" s="101"/>
      <c r="C31" s="43" t="s">
        <v>35</v>
      </c>
      <c r="D31" s="7">
        <v>10141.533221592799</v>
      </c>
      <c r="E31" s="7">
        <v>56.980655768276399</v>
      </c>
      <c r="F31" s="7">
        <v>9005.0078835575296</v>
      </c>
      <c r="G31" s="7">
        <v>3369.4162536128301</v>
      </c>
      <c r="H31" s="7"/>
      <c r="I31" s="7">
        <v>919.96451745659999</v>
      </c>
      <c r="J31" s="7">
        <v>0.21846690537743299</v>
      </c>
      <c r="K31" s="7">
        <v>1515.3021257901601</v>
      </c>
      <c r="L31" s="7">
        <v>603.39603412614997</v>
      </c>
      <c r="M31" s="7"/>
      <c r="N31" s="7">
        <v>14.9714603598177</v>
      </c>
      <c r="O31" s="7">
        <v>146238.02155687899</v>
      </c>
      <c r="P31" s="7"/>
      <c r="Q31" s="7">
        <v>8661.6960789211498</v>
      </c>
      <c r="R31" s="7"/>
      <c r="S31" s="7"/>
      <c r="T31" s="7">
        <v>1194.8196552387799</v>
      </c>
      <c r="U31" s="7">
        <v>34.892377915011799</v>
      </c>
      <c r="V31" s="7">
        <v>58.398944786354299</v>
      </c>
      <c r="W31" s="16"/>
      <c r="X31" s="16"/>
      <c r="Y31" s="16"/>
      <c r="Z31" s="16"/>
      <c r="AA31" s="16">
        <v>19.207267342956101</v>
      </c>
      <c r="AB31" s="16"/>
      <c r="AC31" s="15">
        <v>23.518335408427699</v>
      </c>
      <c r="AD31" s="8">
        <f t="shared" si="0"/>
        <v>181857.34483566115</v>
      </c>
      <c r="AE31" s="9">
        <f t="shared" si="1"/>
        <v>8.9170102451813851E-2</v>
      </c>
      <c r="AF31" s="35"/>
    </row>
    <row r="32" spans="1:32" ht="19.95" customHeight="1" x14ac:dyDescent="0.3">
      <c r="A32" s="56"/>
      <c r="B32" s="102" t="s">
        <v>46</v>
      </c>
      <c r="C32" s="102"/>
      <c r="D32" s="17">
        <f t="shared" ref="D32:AD32" si="2">SUM(D6:D31)</f>
        <v>68722313.951515764</v>
      </c>
      <c r="E32" s="17">
        <f t="shared" si="2"/>
        <v>12091194.268571449</v>
      </c>
      <c r="F32" s="17">
        <f t="shared" si="2"/>
        <v>4905789.5950103942</v>
      </c>
      <c r="G32" s="17">
        <f t="shared" si="2"/>
        <v>2844694.5065683941</v>
      </c>
      <c r="H32" s="17">
        <f t="shared" si="2"/>
        <v>0</v>
      </c>
      <c r="I32" s="17">
        <f t="shared" si="2"/>
        <v>14501064.178646229</v>
      </c>
      <c r="J32" s="17">
        <f t="shared" si="2"/>
        <v>5889181.1029541576</v>
      </c>
      <c r="K32" s="17">
        <f t="shared" si="2"/>
        <v>608972.71211529046</v>
      </c>
      <c r="L32" s="17">
        <f t="shared" si="2"/>
        <v>3856022.9335962483</v>
      </c>
      <c r="M32" s="17">
        <f t="shared" si="2"/>
        <v>990504.25488895155</v>
      </c>
      <c r="N32" s="17">
        <f t="shared" si="2"/>
        <v>425072.10634618491</v>
      </c>
      <c r="O32" s="17">
        <f t="shared" si="2"/>
        <v>63086477.770555779</v>
      </c>
      <c r="P32" s="17">
        <f t="shared" si="2"/>
        <v>0</v>
      </c>
      <c r="Q32" s="17">
        <f t="shared" si="2"/>
        <v>23096794.12998604</v>
      </c>
      <c r="R32" s="17">
        <f t="shared" si="2"/>
        <v>0</v>
      </c>
      <c r="S32" s="17">
        <f t="shared" si="2"/>
        <v>0</v>
      </c>
      <c r="T32" s="17">
        <f t="shared" si="2"/>
        <v>963855.94256175123</v>
      </c>
      <c r="U32" s="17">
        <f t="shared" si="2"/>
        <v>572986.47529523866</v>
      </c>
      <c r="V32" s="17">
        <f t="shared" si="2"/>
        <v>906105.49741527659</v>
      </c>
      <c r="W32" s="17">
        <f t="shared" si="2"/>
        <v>12340.676570863499</v>
      </c>
      <c r="X32" s="17">
        <f t="shared" si="2"/>
        <v>109551.58548475851</v>
      </c>
      <c r="Y32" s="17">
        <f t="shared" si="2"/>
        <v>0.299604593234154</v>
      </c>
      <c r="Z32" s="17">
        <f t="shared" si="2"/>
        <v>6.0054854572285004E-3</v>
      </c>
      <c r="AA32" s="17">
        <f t="shared" si="2"/>
        <v>41723.099893246428</v>
      </c>
      <c r="AB32" s="17">
        <f t="shared" si="2"/>
        <v>134639.26499202399</v>
      </c>
      <c r="AC32" s="17">
        <f t="shared" si="2"/>
        <v>185019.65737161538</v>
      </c>
      <c r="AD32" s="48">
        <f t="shared" si="2"/>
        <v>203944304.01594979</v>
      </c>
      <c r="AE32" s="18"/>
      <c r="AF32" s="35"/>
    </row>
    <row r="33" spans="1:32" ht="19.95" customHeight="1" x14ac:dyDescent="0.3">
      <c r="A33" s="56"/>
      <c r="B33" s="94">
        <f>AE4</f>
        <v>0</v>
      </c>
      <c r="C33" s="94"/>
      <c r="D33" s="49">
        <f t="shared" ref="D33:AC33" si="3">D32/$AD$32*100</f>
        <v>33.696608632002409</v>
      </c>
      <c r="E33" s="49">
        <f t="shared" si="3"/>
        <v>5.9286746579722269</v>
      </c>
      <c r="F33" s="49">
        <f t="shared" si="3"/>
        <v>2.4054555574284286</v>
      </c>
      <c r="G33" s="49">
        <f t="shared" si="3"/>
        <v>1.3948389097181748</v>
      </c>
      <c r="H33" s="49">
        <f t="shared" si="3"/>
        <v>0</v>
      </c>
      <c r="I33" s="49">
        <f t="shared" si="3"/>
        <v>7.1103060458664009</v>
      </c>
      <c r="J33" s="49">
        <f t="shared" si="3"/>
        <v>2.8876418644639297</v>
      </c>
      <c r="K33" s="49">
        <f t="shared" si="3"/>
        <v>0.2985975583155609</v>
      </c>
      <c r="L33" s="49">
        <f t="shared" si="3"/>
        <v>1.8907235248377821</v>
      </c>
      <c r="M33" s="49">
        <f t="shared" si="3"/>
        <v>0.48567389987586396</v>
      </c>
      <c r="N33" s="49">
        <f t="shared" si="3"/>
        <v>0.20842558383633086</v>
      </c>
      <c r="O33" s="49">
        <f t="shared" si="3"/>
        <v>30.933189369987012</v>
      </c>
      <c r="P33" s="49">
        <f t="shared" si="3"/>
        <v>0</v>
      </c>
      <c r="Q33" s="49">
        <f t="shared" si="3"/>
        <v>11.325049866643845</v>
      </c>
      <c r="R33" s="49">
        <f t="shared" si="3"/>
        <v>0</v>
      </c>
      <c r="S33" s="49">
        <f t="shared" si="3"/>
        <v>0</v>
      </c>
      <c r="T33" s="49">
        <f t="shared" si="3"/>
        <v>0.47260743427596358</v>
      </c>
      <c r="U33" s="49">
        <f t="shared" si="3"/>
        <v>0.28095242868387604</v>
      </c>
      <c r="V33" s="49">
        <f t="shared" si="3"/>
        <v>0.44429066150551239</v>
      </c>
      <c r="W33" s="49">
        <f t="shared" si="3"/>
        <v>6.0510033023027585E-3</v>
      </c>
      <c r="X33" s="49">
        <f t="shared" si="3"/>
        <v>5.3716423223171196E-2</v>
      </c>
      <c r="Y33" s="49">
        <f t="shared" si="3"/>
        <v>1.4690510464598363E-7</v>
      </c>
      <c r="Z33" s="49">
        <f t="shared" si="3"/>
        <v>2.9446693724571154E-9</v>
      </c>
      <c r="AA33" s="49">
        <f t="shared" si="3"/>
        <v>2.0458085404524665E-2</v>
      </c>
      <c r="AB33" s="49">
        <f t="shared" si="3"/>
        <v>6.6017663813496025E-2</v>
      </c>
      <c r="AC33" s="49">
        <f t="shared" si="3"/>
        <v>9.0720678993391077E-2</v>
      </c>
      <c r="AD33" s="50"/>
      <c r="AE33" s="50"/>
      <c r="AF33" s="35"/>
    </row>
    <row r="34" spans="1:32" x14ac:dyDescent="0.35">
      <c r="A34" s="56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5"/>
    </row>
    <row r="35" spans="1:32" x14ac:dyDescent="0.35">
      <c r="A35" s="56"/>
      <c r="B35" s="32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5"/>
    </row>
    <row r="36" spans="1:32" x14ac:dyDescent="0.35">
      <c r="A36" s="56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51"/>
      <c r="AE36" s="31"/>
      <c r="AF36" s="35"/>
    </row>
    <row r="37" spans="1:32" x14ac:dyDescent="0.35">
      <c r="A37" s="56"/>
      <c r="B37" s="32"/>
      <c r="C37" s="31"/>
      <c r="D37" s="31"/>
      <c r="E37" s="22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51"/>
      <c r="AE37" s="31"/>
      <c r="AF37" s="35"/>
    </row>
    <row r="38" spans="1:32" x14ac:dyDescent="0.35">
      <c r="A38" s="56"/>
      <c r="B38" s="32"/>
      <c r="C38" s="31"/>
      <c r="D38" s="31"/>
      <c r="E38" s="23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5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D4:H4"/>
    <mergeCell ref="I4:P4"/>
    <mergeCell ref="Q4:S4"/>
    <mergeCell ref="U4:V4"/>
    <mergeCell ref="W4:AC4"/>
    <mergeCell ref="AE3:AE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38"/>
  <sheetViews>
    <sheetView showGridLines="0" zoomScale="50" zoomScaleNormal="50" workbookViewId="0">
      <selection sqref="A1:AE33"/>
    </sheetView>
  </sheetViews>
  <sheetFormatPr defaultRowHeight="16.2" x14ac:dyDescent="0.35"/>
  <cols>
    <col min="1" max="1" width="5" style="52" bestFit="1" customWidth="1"/>
    <col min="2" max="2" width="10.77734375" style="53" customWidth="1"/>
    <col min="3" max="3" width="10.77734375" style="52" customWidth="1"/>
    <col min="4" max="29" width="12.77734375" style="52" customWidth="1"/>
    <col min="30" max="30" width="17.44140625" style="52" bestFit="1" customWidth="1"/>
    <col min="31" max="31" width="12.77734375" style="52" customWidth="1"/>
    <col min="32" max="16384" width="8.88671875" style="36"/>
  </cols>
  <sheetData>
    <row r="1" spans="1:32" ht="19.95" customHeight="1" x14ac:dyDescent="0.35">
      <c r="A1" s="31"/>
      <c r="B1" s="32"/>
      <c r="C1" s="33"/>
      <c r="D1" s="34">
        <v>1</v>
      </c>
      <c r="E1" s="34">
        <v>2</v>
      </c>
      <c r="F1" s="34">
        <v>3</v>
      </c>
      <c r="G1" s="34">
        <v>4</v>
      </c>
      <c r="H1" s="34">
        <v>5</v>
      </c>
      <c r="I1" s="34">
        <v>6</v>
      </c>
      <c r="J1" s="34">
        <v>7</v>
      </c>
      <c r="K1" s="34">
        <v>8</v>
      </c>
      <c r="L1" s="34">
        <v>9</v>
      </c>
      <c r="M1" s="34">
        <v>10</v>
      </c>
      <c r="N1" s="34">
        <v>11</v>
      </c>
      <c r="O1" s="34">
        <v>12</v>
      </c>
      <c r="P1" s="34">
        <v>13</v>
      </c>
      <c r="Q1" s="34">
        <v>14</v>
      </c>
      <c r="R1" s="34">
        <v>15</v>
      </c>
      <c r="S1" s="34">
        <v>16</v>
      </c>
      <c r="T1" s="34">
        <v>17</v>
      </c>
      <c r="U1" s="34">
        <v>18</v>
      </c>
      <c r="V1" s="34">
        <v>19</v>
      </c>
      <c r="W1" s="34">
        <v>20</v>
      </c>
      <c r="X1" s="34">
        <v>21</v>
      </c>
      <c r="Y1" s="34">
        <v>22</v>
      </c>
      <c r="Z1" s="34">
        <v>23</v>
      </c>
      <c r="AA1" s="34">
        <v>24</v>
      </c>
      <c r="AB1" s="34">
        <v>25</v>
      </c>
      <c r="AC1" s="34">
        <v>26</v>
      </c>
      <c r="AD1" s="33"/>
      <c r="AE1" s="33"/>
      <c r="AF1" s="35"/>
    </row>
    <row r="2" spans="1:32" ht="19.95" customHeight="1" x14ac:dyDescent="0.35">
      <c r="A2" s="31"/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35"/>
    </row>
    <row r="3" spans="1:32" ht="19.95" customHeight="1" x14ac:dyDescent="0.35">
      <c r="A3" s="31"/>
      <c r="B3" s="82" t="s">
        <v>1</v>
      </c>
      <c r="C3" s="82"/>
      <c r="D3" s="83" t="s">
        <v>48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2" t="s">
        <v>49</v>
      </c>
      <c r="AE3" s="84" t="s">
        <v>4</v>
      </c>
      <c r="AF3" s="35"/>
    </row>
    <row r="4" spans="1:32" ht="32.4" x14ac:dyDescent="0.35">
      <c r="A4" s="31"/>
      <c r="B4" s="82"/>
      <c r="C4" s="82"/>
      <c r="D4" s="87" t="s">
        <v>5</v>
      </c>
      <c r="E4" s="87"/>
      <c r="F4" s="87"/>
      <c r="G4" s="87"/>
      <c r="H4" s="87"/>
      <c r="I4" s="88" t="s">
        <v>63</v>
      </c>
      <c r="J4" s="89"/>
      <c r="K4" s="89"/>
      <c r="L4" s="89"/>
      <c r="M4" s="89"/>
      <c r="N4" s="89"/>
      <c r="O4" s="89"/>
      <c r="P4" s="90"/>
      <c r="Q4" s="91" t="s">
        <v>7</v>
      </c>
      <c r="R4" s="91"/>
      <c r="S4" s="91"/>
      <c r="T4" s="37" t="s">
        <v>8</v>
      </c>
      <c r="U4" s="92" t="s">
        <v>9</v>
      </c>
      <c r="V4" s="92"/>
      <c r="W4" s="93" t="s">
        <v>38</v>
      </c>
      <c r="X4" s="93"/>
      <c r="Y4" s="93"/>
      <c r="Z4" s="93"/>
      <c r="AA4" s="93"/>
      <c r="AB4" s="93"/>
      <c r="AC4" s="93"/>
      <c r="AD4" s="82"/>
      <c r="AE4" s="85"/>
      <c r="AF4" s="35"/>
    </row>
    <row r="5" spans="1:32" ht="19.95" customHeight="1" x14ac:dyDescent="0.35">
      <c r="A5" s="31"/>
      <c r="B5" s="82"/>
      <c r="C5" s="82"/>
      <c r="D5" s="38" t="s">
        <v>10</v>
      </c>
      <c r="E5" s="38" t="s">
        <v>11</v>
      </c>
      <c r="F5" s="38" t="s">
        <v>52</v>
      </c>
      <c r="G5" s="38" t="s">
        <v>53</v>
      </c>
      <c r="H5" s="38" t="s">
        <v>14</v>
      </c>
      <c r="I5" s="39" t="s">
        <v>15</v>
      </c>
      <c r="J5" s="39" t="s">
        <v>16</v>
      </c>
      <c r="K5" s="39" t="s">
        <v>17</v>
      </c>
      <c r="L5" s="40" t="s">
        <v>18</v>
      </c>
      <c r="M5" s="40" t="s">
        <v>19</v>
      </c>
      <c r="N5" s="40" t="s">
        <v>54</v>
      </c>
      <c r="O5" s="40" t="s">
        <v>55</v>
      </c>
      <c r="P5" s="40" t="s">
        <v>22</v>
      </c>
      <c r="Q5" s="41" t="s">
        <v>56</v>
      </c>
      <c r="R5" s="41" t="s">
        <v>24</v>
      </c>
      <c r="S5" s="41" t="s">
        <v>25</v>
      </c>
      <c r="T5" s="37" t="s">
        <v>26</v>
      </c>
      <c r="U5" s="42" t="s">
        <v>27</v>
      </c>
      <c r="V5" s="42" t="s">
        <v>57</v>
      </c>
      <c r="W5" s="43" t="s">
        <v>29</v>
      </c>
      <c r="X5" s="43" t="s">
        <v>30</v>
      </c>
      <c r="Y5" s="43" t="s">
        <v>31</v>
      </c>
      <c r="Z5" s="43" t="s">
        <v>32</v>
      </c>
      <c r="AA5" s="43" t="s">
        <v>33</v>
      </c>
      <c r="AB5" s="43" t="s">
        <v>34</v>
      </c>
      <c r="AC5" s="43" t="s">
        <v>35</v>
      </c>
      <c r="AD5" s="82"/>
      <c r="AE5" s="86"/>
      <c r="AF5" s="35"/>
    </row>
    <row r="6" spans="1:32" ht="19.95" customHeight="1" x14ac:dyDescent="0.3">
      <c r="A6" s="34">
        <v>1</v>
      </c>
      <c r="B6" s="95" t="s">
        <v>5</v>
      </c>
      <c r="C6" s="38" t="s">
        <v>10</v>
      </c>
      <c r="D6" s="5">
        <v>63074233.328900903</v>
      </c>
      <c r="E6" s="6">
        <v>203431.985883288</v>
      </c>
      <c r="F6" s="6">
        <v>230300.76170894699</v>
      </c>
      <c r="G6" s="6">
        <v>185454.13517205999</v>
      </c>
      <c r="H6" s="6"/>
      <c r="I6" s="7"/>
      <c r="J6" s="7"/>
      <c r="K6" s="7"/>
      <c r="L6" s="7"/>
      <c r="M6" s="7"/>
      <c r="N6" s="7"/>
      <c r="O6" s="7">
        <v>3690935.3886671602</v>
      </c>
      <c r="P6" s="7"/>
      <c r="Q6" s="7">
        <v>1163141.6646755601</v>
      </c>
      <c r="R6" s="7">
        <v>10260.341882888801</v>
      </c>
      <c r="S6" s="7">
        <v>124059.286311031</v>
      </c>
      <c r="T6" s="7">
        <v>10440.5297975917</v>
      </c>
      <c r="U6" s="7"/>
      <c r="V6" s="7">
        <v>23719.15401097</v>
      </c>
      <c r="W6" s="7"/>
      <c r="X6" s="7"/>
      <c r="Y6" s="7"/>
      <c r="Z6" s="7"/>
      <c r="AA6" s="7">
        <v>6246.8492923440599</v>
      </c>
      <c r="AB6" s="7"/>
      <c r="AC6" s="7">
        <v>90.525211132352595</v>
      </c>
      <c r="AD6" s="8">
        <f t="shared" ref="AD6:AD31" si="0">SUM(D6:AC6)</f>
        <v>68722313.951513872</v>
      </c>
      <c r="AE6" s="9">
        <f t="shared" ref="AE6:AE31" si="1">AD6/$AD$32*100</f>
        <v>33.696608632001876</v>
      </c>
      <c r="AF6" s="35"/>
    </row>
    <row r="7" spans="1:32" ht="19.95" customHeight="1" x14ac:dyDescent="0.3">
      <c r="A7" s="34">
        <v>2</v>
      </c>
      <c r="B7" s="95"/>
      <c r="C7" s="38" t="s">
        <v>11</v>
      </c>
      <c r="D7" s="6"/>
      <c r="E7" s="5">
        <v>11807647.944710599</v>
      </c>
      <c r="F7" s="6">
        <v>12462.0088832444</v>
      </c>
      <c r="G7" s="6">
        <v>3129.8767248049398</v>
      </c>
      <c r="H7" s="6"/>
      <c r="I7" s="7"/>
      <c r="J7" s="7"/>
      <c r="K7" s="7"/>
      <c r="L7" s="7"/>
      <c r="M7" s="7"/>
      <c r="N7" s="7"/>
      <c r="O7" s="7">
        <v>183345.66412476101</v>
      </c>
      <c r="P7" s="7"/>
      <c r="Q7" s="7">
        <v>77553.985247741395</v>
      </c>
      <c r="R7" s="7">
        <v>159.80118320669101</v>
      </c>
      <c r="S7" s="7">
        <v>4390.1562697613599</v>
      </c>
      <c r="T7" s="7">
        <v>1861.6224875775899</v>
      </c>
      <c r="U7" s="7"/>
      <c r="V7" s="7">
        <v>142.81877949728801</v>
      </c>
      <c r="W7" s="7"/>
      <c r="X7" s="7"/>
      <c r="Y7" s="7"/>
      <c r="Z7" s="7"/>
      <c r="AA7" s="7">
        <v>500.39016016142301</v>
      </c>
      <c r="AB7" s="7"/>
      <c r="AC7" s="7"/>
      <c r="AD7" s="8">
        <f t="shared" si="0"/>
        <v>12091194.268571354</v>
      </c>
      <c r="AE7" s="9">
        <f t="shared" si="1"/>
        <v>5.9286746579722491</v>
      </c>
      <c r="AF7" s="35"/>
    </row>
    <row r="8" spans="1:32" ht="19.95" customHeight="1" x14ac:dyDescent="0.3">
      <c r="A8" s="34">
        <v>3</v>
      </c>
      <c r="B8" s="95"/>
      <c r="C8" s="38" t="s">
        <v>52</v>
      </c>
      <c r="D8" s="6"/>
      <c r="E8" s="6"/>
      <c r="F8" s="5">
        <v>4030367.0148590901</v>
      </c>
      <c r="G8" s="6">
        <v>44016.434939132203</v>
      </c>
      <c r="H8" s="6"/>
      <c r="I8" s="7"/>
      <c r="J8" s="7"/>
      <c r="K8" s="7"/>
      <c r="L8" s="7"/>
      <c r="M8" s="7"/>
      <c r="N8" s="7"/>
      <c r="O8" s="7">
        <v>690501.33286203397</v>
      </c>
      <c r="P8" s="7"/>
      <c r="Q8" s="7">
        <v>121679.182445632</v>
      </c>
      <c r="R8" s="7">
        <v>3460.4217883221099</v>
      </c>
      <c r="S8" s="7">
        <v>13054.2201664197</v>
      </c>
      <c r="T8" s="7">
        <v>1138.31059395074</v>
      </c>
      <c r="U8" s="7"/>
      <c r="V8" s="7">
        <v>1036.2914698644099</v>
      </c>
      <c r="W8" s="7"/>
      <c r="X8" s="7"/>
      <c r="Y8" s="7"/>
      <c r="Z8" s="7"/>
      <c r="AA8" s="7">
        <v>508.07658200274398</v>
      </c>
      <c r="AB8" s="7"/>
      <c r="AC8" s="7">
        <v>28.309303948989001</v>
      </c>
      <c r="AD8" s="8">
        <f t="shared" si="0"/>
        <v>4905789.5950103961</v>
      </c>
      <c r="AE8" s="9">
        <f t="shared" si="1"/>
        <v>2.4054555574284575</v>
      </c>
      <c r="AF8" s="35"/>
    </row>
    <row r="9" spans="1:32" ht="19.95" customHeight="1" x14ac:dyDescent="0.3">
      <c r="A9" s="34">
        <v>4</v>
      </c>
      <c r="B9" s="95"/>
      <c r="C9" s="38" t="s">
        <v>53</v>
      </c>
      <c r="D9" s="6"/>
      <c r="E9" s="6"/>
      <c r="F9" s="6">
        <v>32454.2485510919</v>
      </c>
      <c r="G9" s="5">
        <v>2596118.8420340498</v>
      </c>
      <c r="H9" s="6"/>
      <c r="I9" s="7"/>
      <c r="J9" s="7"/>
      <c r="K9" s="7">
        <v>1858.48945251598</v>
      </c>
      <c r="L9" s="7"/>
      <c r="M9" s="7"/>
      <c r="N9" s="7">
        <v>2311.5605141822798</v>
      </c>
      <c r="O9" s="7">
        <v>143227.85395175201</v>
      </c>
      <c r="P9" s="7"/>
      <c r="Q9" s="7">
        <v>44451.800939802597</v>
      </c>
      <c r="R9" s="7">
        <v>3926.3034714805299</v>
      </c>
      <c r="S9" s="7">
        <v>19259.9937907694</v>
      </c>
      <c r="T9" s="7">
        <v>938.46945657938397</v>
      </c>
      <c r="U9" s="7"/>
      <c r="V9" s="7">
        <v>36.5428145869665</v>
      </c>
      <c r="W9" s="7"/>
      <c r="X9" s="7"/>
      <c r="Y9" s="7"/>
      <c r="Z9" s="7"/>
      <c r="AA9" s="7">
        <v>110.40159156339401</v>
      </c>
      <c r="AB9" s="7"/>
      <c r="AC9" s="7"/>
      <c r="AD9" s="8">
        <f t="shared" si="0"/>
        <v>2844694.506568375</v>
      </c>
      <c r="AE9" s="9">
        <f t="shared" si="1"/>
        <v>1.3948389097181819</v>
      </c>
      <c r="AF9" s="35"/>
    </row>
    <row r="10" spans="1:32" ht="19.95" customHeight="1" x14ac:dyDescent="0.3">
      <c r="A10" s="34">
        <v>5</v>
      </c>
      <c r="B10" s="95"/>
      <c r="C10" s="38" t="s">
        <v>14</v>
      </c>
      <c r="D10" s="6"/>
      <c r="E10" s="6"/>
      <c r="F10" s="6"/>
      <c r="G10" s="6"/>
      <c r="H10" s="5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8">
        <f t="shared" si="0"/>
        <v>0</v>
      </c>
      <c r="AE10" s="9">
        <f t="shared" si="1"/>
        <v>0</v>
      </c>
      <c r="AF10" s="35"/>
    </row>
    <row r="11" spans="1:32" ht="19.95" customHeight="1" x14ac:dyDescent="0.3">
      <c r="A11" s="34">
        <v>6</v>
      </c>
      <c r="B11" s="96" t="s">
        <v>63</v>
      </c>
      <c r="C11" s="39" t="s">
        <v>15</v>
      </c>
      <c r="D11" s="7"/>
      <c r="E11" s="7"/>
      <c r="F11" s="7"/>
      <c r="G11" s="7">
        <v>47263.748546706498</v>
      </c>
      <c r="H11" s="7"/>
      <c r="I11" s="26">
        <v>13284574.338635501</v>
      </c>
      <c r="J11" s="27">
        <v>155425.629177708</v>
      </c>
      <c r="K11" s="27">
        <v>23514.271895691199</v>
      </c>
      <c r="L11" s="28"/>
      <c r="M11" s="28"/>
      <c r="N11" s="28"/>
      <c r="O11" s="28">
        <v>688524.83991839702</v>
      </c>
      <c r="P11" s="28"/>
      <c r="Q11" s="7">
        <v>280259.52357663697</v>
      </c>
      <c r="R11" s="7">
        <v>1374.68656586211</v>
      </c>
      <c r="S11" s="7">
        <v>9707.6065454640593</v>
      </c>
      <c r="T11" s="7">
        <v>2305.2817319472001</v>
      </c>
      <c r="U11" s="7"/>
      <c r="V11" s="7">
        <v>7182.7948715291504</v>
      </c>
      <c r="W11" s="7"/>
      <c r="X11" s="7"/>
      <c r="Y11" s="7"/>
      <c r="Z11" s="7"/>
      <c r="AA11" s="7">
        <v>931.45718069455995</v>
      </c>
      <c r="AB11" s="7"/>
      <c r="AC11" s="7"/>
      <c r="AD11" s="8">
        <f t="shared" si="0"/>
        <v>14501064.178646138</v>
      </c>
      <c r="AE11" s="9">
        <f t="shared" si="1"/>
        <v>7.1103060458664382</v>
      </c>
      <c r="AF11" s="35"/>
    </row>
    <row r="12" spans="1:32" ht="19.95" customHeight="1" x14ac:dyDescent="0.3">
      <c r="A12" s="34">
        <v>7</v>
      </c>
      <c r="B12" s="97"/>
      <c r="C12" s="39" t="s">
        <v>16</v>
      </c>
      <c r="D12" s="7"/>
      <c r="E12" s="7"/>
      <c r="F12" s="7"/>
      <c r="G12" s="7">
        <v>3681.6530231085299</v>
      </c>
      <c r="H12" s="7"/>
      <c r="I12" s="27"/>
      <c r="J12" s="26">
        <v>5790730.3591796597</v>
      </c>
      <c r="K12" s="27">
        <v>5590.58090257398</v>
      </c>
      <c r="L12" s="28"/>
      <c r="M12" s="28"/>
      <c r="N12" s="28"/>
      <c r="O12" s="28">
        <v>62250.187024910898</v>
      </c>
      <c r="P12" s="28"/>
      <c r="Q12" s="7">
        <v>26419.748145792099</v>
      </c>
      <c r="R12" s="7"/>
      <c r="S12" s="7"/>
      <c r="T12" s="7">
        <v>258.79369238562998</v>
      </c>
      <c r="U12" s="7"/>
      <c r="V12" s="7">
        <v>21.460230923530499</v>
      </c>
      <c r="W12" s="7"/>
      <c r="X12" s="7"/>
      <c r="Y12" s="7"/>
      <c r="Z12" s="7"/>
      <c r="AA12" s="7">
        <v>228.320754795607</v>
      </c>
      <c r="AB12" s="7"/>
      <c r="AC12" s="7"/>
      <c r="AD12" s="8">
        <f t="shared" si="0"/>
        <v>5889181.1029541492</v>
      </c>
      <c r="AE12" s="9">
        <f t="shared" si="1"/>
        <v>2.8876418644639594</v>
      </c>
      <c r="AF12" s="35"/>
    </row>
    <row r="13" spans="1:32" ht="19.95" customHeight="1" x14ac:dyDescent="0.3">
      <c r="A13" s="34">
        <v>8</v>
      </c>
      <c r="B13" s="97"/>
      <c r="C13" s="39" t="s">
        <v>17</v>
      </c>
      <c r="D13" s="7"/>
      <c r="E13" s="7"/>
      <c r="F13" s="7"/>
      <c r="G13" s="7">
        <v>1484.78859067802</v>
      </c>
      <c r="H13" s="7"/>
      <c r="I13" s="27"/>
      <c r="J13" s="27"/>
      <c r="K13" s="26">
        <v>489146.48116825102</v>
      </c>
      <c r="L13" s="28"/>
      <c r="M13" s="28"/>
      <c r="N13" s="28"/>
      <c r="O13" s="28">
        <v>88471.139898464506</v>
      </c>
      <c r="P13" s="28"/>
      <c r="Q13" s="7">
        <v>28163.8969893473</v>
      </c>
      <c r="R13" s="7">
        <v>119.451140358693</v>
      </c>
      <c r="S13" s="7">
        <v>1108.03505829649</v>
      </c>
      <c r="T13" s="7">
        <v>253.56459593044599</v>
      </c>
      <c r="U13" s="7"/>
      <c r="V13" s="7">
        <v>140.325437941535</v>
      </c>
      <c r="W13" s="7"/>
      <c r="X13" s="7"/>
      <c r="Y13" s="7"/>
      <c r="Z13" s="7"/>
      <c r="AA13" s="7">
        <v>85.029236024477399</v>
      </c>
      <c r="AB13" s="7"/>
      <c r="AC13" s="7"/>
      <c r="AD13" s="8">
        <f t="shared" si="0"/>
        <v>608972.71211529255</v>
      </c>
      <c r="AE13" s="9">
        <f t="shared" si="1"/>
        <v>0.29859755831556539</v>
      </c>
      <c r="AF13" s="35"/>
    </row>
    <row r="14" spans="1:32" ht="19.95" customHeight="1" x14ac:dyDescent="0.3">
      <c r="A14" s="34">
        <v>9</v>
      </c>
      <c r="B14" s="97"/>
      <c r="C14" s="44" t="s">
        <v>18</v>
      </c>
      <c r="D14" s="7"/>
      <c r="E14" s="7"/>
      <c r="F14" s="7"/>
      <c r="G14" s="7">
        <v>29282.963257482301</v>
      </c>
      <c r="H14" s="7"/>
      <c r="I14" s="28"/>
      <c r="J14" s="28"/>
      <c r="K14" s="28"/>
      <c r="L14" s="45">
        <v>3616517.0756352702</v>
      </c>
      <c r="M14" s="46">
        <v>708.59564047243703</v>
      </c>
      <c r="N14" s="46">
        <v>5811.5933228500298</v>
      </c>
      <c r="O14" s="46">
        <v>135136.66371217399</v>
      </c>
      <c r="P14" s="46"/>
      <c r="Q14" s="7">
        <v>60307.241361779699</v>
      </c>
      <c r="R14" s="7">
        <v>936.53272373077596</v>
      </c>
      <c r="S14" s="7">
        <v>3980.9144461969299</v>
      </c>
      <c r="T14" s="7">
        <v>264.61119321122698</v>
      </c>
      <c r="U14" s="7"/>
      <c r="V14" s="7">
        <v>2800.7386309917601</v>
      </c>
      <c r="W14" s="7"/>
      <c r="X14" s="7"/>
      <c r="Y14" s="7"/>
      <c r="Z14" s="7"/>
      <c r="AA14" s="7">
        <v>276.00367209967698</v>
      </c>
      <c r="AB14" s="7"/>
      <c r="AC14" s="7"/>
      <c r="AD14" s="8">
        <f t="shared" si="0"/>
        <v>3856022.9335962594</v>
      </c>
      <c r="AE14" s="9">
        <f t="shared" si="1"/>
        <v>1.8907235248378098</v>
      </c>
      <c r="AF14" s="35"/>
    </row>
    <row r="15" spans="1:32" ht="19.95" customHeight="1" x14ac:dyDescent="0.3">
      <c r="A15" s="34">
        <v>10</v>
      </c>
      <c r="B15" s="97"/>
      <c r="C15" s="44" t="s">
        <v>19</v>
      </c>
      <c r="D15" s="7"/>
      <c r="E15" s="7"/>
      <c r="F15" s="7"/>
      <c r="G15" s="7">
        <v>2303.16660340214</v>
      </c>
      <c r="H15" s="7"/>
      <c r="I15" s="28"/>
      <c r="J15" s="28"/>
      <c r="K15" s="28"/>
      <c r="L15" s="46"/>
      <c r="M15" s="45">
        <v>968483.02935608197</v>
      </c>
      <c r="N15" s="46">
        <v>40.284843234849298</v>
      </c>
      <c r="O15" s="46">
        <v>14235.5522097598</v>
      </c>
      <c r="P15" s="46"/>
      <c r="Q15" s="7">
        <v>5321.2679250983001</v>
      </c>
      <c r="R15" s="7">
        <v>5.9878582748889899</v>
      </c>
      <c r="S15" s="7">
        <v>79.587075803673599</v>
      </c>
      <c r="T15" s="7">
        <v>18.9211307826981</v>
      </c>
      <c r="U15" s="7"/>
      <c r="V15" s="7">
        <v>3.2612409744586799</v>
      </c>
      <c r="W15" s="7"/>
      <c r="X15" s="7"/>
      <c r="Y15" s="7"/>
      <c r="Z15" s="7"/>
      <c r="AA15" s="7">
        <v>13.1966455368898</v>
      </c>
      <c r="AB15" s="7"/>
      <c r="AC15" s="7"/>
      <c r="AD15" s="8">
        <f t="shared" si="0"/>
        <v>990504.25488894957</v>
      </c>
      <c r="AE15" s="9">
        <f t="shared" si="1"/>
        <v>0.48567389987586862</v>
      </c>
      <c r="AF15" s="35"/>
    </row>
    <row r="16" spans="1:32" ht="19.95" customHeight="1" x14ac:dyDescent="0.3">
      <c r="A16" s="34">
        <v>11</v>
      </c>
      <c r="B16" s="97"/>
      <c r="C16" s="44" t="s">
        <v>54</v>
      </c>
      <c r="D16" s="7"/>
      <c r="E16" s="7"/>
      <c r="F16" s="7"/>
      <c r="G16" s="7">
        <v>11315.6596090272</v>
      </c>
      <c r="H16" s="7"/>
      <c r="I16" s="28"/>
      <c r="J16" s="28"/>
      <c r="K16" s="28"/>
      <c r="L16" s="46"/>
      <c r="M16" s="46"/>
      <c r="N16" s="45">
        <v>371422.27873858699</v>
      </c>
      <c r="O16" s="46">
        <v>31354.7715412451</v>
      </c>
      <c r="P16" s="46"/>
      <c r="Q16" s="7">
        <v>9400.9309259515994</v>
      </c>
      <c r="R16" s="7">
        <v>567.91101205850896</v>
      </c>
      <c r="S16" s="7">
        <v>884.08292111587002</v>
      </c>
      <c r="T16" s="7">
        <v>61.342753596780199</v>
      </c>
      <c r="U16" s="7"/>
      <c r="V16" s="7">
        <v>57.160048452917501</v>
      </c>
      <c r="W16" s="7"/>
      <c r="X16" s="7"/>
      <c r="Y16" s="7"/>
      <c r="Z16" s="7"/>
      <c r="AA16" s="7">
        <v>7.9687961485914904</v>
      </c>
      <c r="AB16" s="7"/>
      <c r="AC16" s="7"/>
      <c r="AD16" s="8">
        <f t="shared" si="0"/>
        <v>425072.10634618351</v>
      </c>
      <c r="AE16" s="9">
        <f t="shared" si="1"/>
        <v>0.20842558383633258</v>
      </c>
      <c r="AF16" s="35"/>
    </row>
    <row r="17" spans="1:32" ht="19.95" customHeight="1" x14ac:dyDescent="0.3">
      <c r="A17" s="34">
        <v>12</v>
      </c>
      <c r="B17" s="97"/>
      <c r="C17" s="44" t="s">
        <v>55</v>
      </c>
      <c r="D17" s="7"/>
      <c r="E17" s="7"/>
      <c r="F17" s="7">
        <v>1049231.51938998</v>
      </c>
      <c r="G17" s="7">
        <v>1089743.2278036501</v>
      </c>
      <c r="H17" s="7"/>
      <c r="I17" s="28"/>
      <c r="J17" s="28"/>
      <c r="K17" s="28">
        <v>151294.159691501</v>
      </c>
      <c r="L17" s="46"/>
      <c r="M17" s="46"/>
      <c r="N17" s="46">
        <v>45312.395047276099</v>
      </c>
      <c r="O17" s="45">
        <v>56113423.636159196</v>
      </c>
      <c r="P17" s="46">
        <v>784441.61786911497</v>
      </c>
      <c r="Q17" s="7">
        <v>2943942.3990639499</v>
      </c>
      <c r="R17" s="7">
        <v>68648.916880080506</v>
      </c>
      <c r="S17" s="7">
        <v>756692.28904003697</v>
      </c>
      <c r="T17" s="7">
        <v>52261.660022630902</v>
      </c>
      <c r="U17" s="7"/>
      <c r="V17" s="7">
        <v>23221.205878682598</v>
      </c>
      <c r="W17" s="7"/>
      <c r="X17" s="7"/>
      <c r="Y17" s="7"/>
      <c r="Z17" s="7"/>
      <c r="AA17" s="7">
        <v>8197.0234078082904</v>
      </c>
      <c r="AB17" s="7"/>
      <c r="AC17" s="7">
        <v>67.720301174113104</v>
      </c>
      <c r="AD17" s="8">
        <f t="shared" si="0"/>
        <v>63086477.770555086</v>
      </c>
      <c r="AE17" s="9">
        <f t="shared" si="1"/>
        <v>30.933189369987034</v>
      </c>
      <c r="AF17" s="35"/>
    </row>
    <row r="18" spans="1:32" ht="19.95" customHeight="1" x14ac:dyDescent="0.3">
      <c r="A18" s="34">
        <v>13</v>
      </c>
      <c r="B18" s="98"/>
      <c r="C18" s="44" t="s">
        <v>22</v>
      </c>
      <c r="D18" s="7"/>
      <c r="E18" s="7"/>
      <c r="F18" s="7"/>
      <c r="G18" s="7"/>
      <c r="H18" s="7"/>
      <c r="I18" s="28"/>
      <c r="J18" s="28"/>
      <c r="K18" s="28"/>
      <c r="L18" s="46"/>
      <c r="M18" s="46"/>
      <c r="N18" s="46"/>
      <c r="O18" s="46"/>
      <c r="P18" s="45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8">
        <f t="shared" si="0"/>
        <v>0</v>
      </c>
      <c r="AE18" s="9">
        <f t="shared" si="1"/>
        <v>0</v>
      </c>
      <c r="AF18" s="35"/>
    </row>
    <row r="19" spans="1:32" ht="19.95" customHeight="1" x14ac:dyDescent="0.3">
      <c r="A19" s="34">
        <v>14</v>
      </c>
      <c r="B19" s="99" t="s">
        <v>36</v>
      </c>
      <c r="C19" s="41" t="s">
        <v>56</v>
      </c>
      <c r="D19" s="7"/>
      <c r="E19" s="7"/>
      <c r="F19" s="7">
        <v>35646.373084265797</v>
      </c>
      <c r="G19" s="7">
        <v>122136.277620879</v>
      </c>
      <c r="H19" s="7"/>
      <c r="I19" s="7"/>
      <c r="J19" s="7"/>
      <c r="K19" s="7">
        <v>6289.8031006499996</v>
      </c>
      <c r="L19" s="7"/>
      <c r="M19" s="7"/>
      <c r="N19" s="7">
        <v>4160.7023122473802</v>
      </c>
      <c r="O19" s="7">
        <v>449617.12071976101</v>
      </c>
      <c r="P19" s="7"/>
      <c r="Q19" s="10">
        <v>16526345.7333034</v>
      </c>
      <c r="R19" s="11">
        <v>972827.87860673096</v>
      </c>
      <c r="S19" s="11">
        <v>4949010.7742385902</v>
      </c>
      <c r="T19" s="7">
        <v>27823.985601862802</v>
      </c>
      <c r="U19" s="7"/>
      <c r="V19" s="7">
        <v>1670.1232037251</v>
      </c>
      <c r="W19" s="7"/>
      <c r="X19" s="7"/>
      <c r="Y19" s="7"/>
      <c r="Z19" s="7"/>
      <c r="AA19" s="7">
        <v>1265.35819436472</v>
      </c>
      <c r="AB19" s="7"/>
      <c r="AC19" s="7"/>
      <c r="AD19" s="8">
        <f t="shared" si="0"/>
        <v>23096794.129986472</v>
      </c>
      <c r="AE19" s="9">
        <f t="shared" si="1"/>
        <v>11.325049866644189</v>
      </c>
      <c r="AF19" s="35"/>
    </row>
    <row r="20" spans="1:32" ht="19.95" customHeight="1" x14ac:dyDescent="0.3">
      <c r="A20" s="34">
        <v>15</v>
      </c>
      <c r="B20" s="99"/>
      <c r="C20" s="41" t="s">
        <v>24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1"/>
      <c r="R20" s="10"/>
      <c r="S20" s="11"/>
      <c r="T20" s="7"/>
      <c r="U20" s="7"/>
      <c r="V20" s="7"/>
      <c r="W20" s="7"/>
      <c r="X20" s="7"/>
      <c r="Y20" s="7"/>
      <c r="Z20" s="7"/>
      <c r="AA20" s="7"/>
      <c r="AB20" s="7"/>
      <c r="AC20" s="7"/>
      <c r="AD20" s="8">
        <f t="shared" si="0"/>
        <v>0</v>
      </c>
      <c r="AE20" s="9">
        <f t="shared" si="1"/>
        <v>0</v>
      </c>
      <c r="AF20" s="35"/>
    </row>
    <row r="21" spans="1:32" ht="19.95" customHeight="1" x14ac:dyDescent="0.3">
      <c r="A21" s="34">
        <v>16</v>
      </c>
      <c r="B21" s="99"/>
      <c r="C21" s="41" t="s">
        <v>25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1"/>
      <c r="R21" s="11"/>
      <c r="S21" s="10"/>
      <c r="T21" s="7"/>
      <c r="U21" s="7"/>
      <c r="V21" s="7"/>
      <c r="W21" s="7"/>
      <c r="X21" s="7"/>
      <c r="Y21" s="7"/>
      <c r="Z21" s="7"/>
      <c r="AA21" s="7"/>
      <c r="AB21" s="7"/>
      <c r="AC21" s="7"/>
      <c r="AD21" s="8">
        <f t="shared" si="0"/>
        <v>0</v>
      </c>
      <c r="AE21" s="9">
        <f t="shared" si="1"/>
        <v>0</v>
      </c>
      <c r="AF21" s="35"/>
    </row>
    <row r="22" spans="1:32" ht="19.95" customHeight="1" x14ac:dyDescent="0.3">
      <c r="A22" s="34">
        <v>17</v>
      </c>
      <c r="B22" s="47" t="s">
        <v>8</v>
      </c>
      <c r="C22" s="37" t="s">
        <v>26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12">
        <v>963855.94256174995</v>
      </c>
      <c r="U22" s="7"/>
      <c r="V22" s="7"/>
      <c r="W22" s="7"/>
      <c r="X22" s="7"/>
      <c r="Y22" s="7"/>
      <c r="Z22" s="7"/>
      <c r="AA22" s="7"/>
      <c r="AB22" s="7"/>
      <c r="AC22" s="7"/>
      <c r="AD22" s="8">
        <f t="shared" si="0"/>
        <v>963855.94256174995</v>
      </c>
      <c r="AE22" s="9">
        <f t="shared" si="1"/>
        <v>0.47260743427596846</v>
      </c>
      <c r="AF22" s="35"/>
    </row>
    <row r="23" spans="1:32" ht="19.95" customHeight="1" x14ac:dyDescent="0.3">
      <c r="A23" s="34">
        <v>18</v>
      </c>
      <c r="B23" s="100" t="s">
        <v>9</v>
      </c>
      <c r="C23" s="42" t="s">
        <v>27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13">
        <v>559777.04108780099</v>
      </c>
      <c r="V23" s="14">
        <v>13209.4342074345</v>
      </c>
      <c r="W23" s="7"/>
      <c r="X23" s="7"/>
      <c r="Y23" s="7"/>
      <c r="Z23" s="7"/>
      <c r="AA23" s="7"/>
      <c r="AB23" s="7"/>
      <c r="AC23" s="7"/>
      <c r="AD23" s="8">
        <f t="shared" si="0"/>
        <v>572986.47529523552</v>
      </c>
      <c r="AE23" s="9">
        <f t="shared" si="1"/>
        <v>0.28095242868387776</v>
      </c>
      <c r="AF23" s="35"/>
    </row>
    <row r="24" spans="1:32" ht="19.95" customHeight="1" x14ac:dyDescent="0.3">
      <c r="A24" s="34">
        <v>19</v>
      </c>
      <c r="B24" s="100"/>
      <c r="C24" s="42" t="s">
        <v>57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14"/>
      <c r="V24" s="13">
        <v>906105.49741527101</v>
      </c>
      <c r="W24" s="7"/>
      <c r="X24" s="7"/>
      <c r="Y24" s="7"/>
      <c r="Z24" s="7"/>
      <c r="AA24" s="7"/>
      <c r="AB24" s="7"/>
      <c r="AC24" s="7"/>
      <c r="AD24" s="8">
        <f t="shared" si="0"/>
        <v>906105.49741527101</v>
      </c>
      <c r="AE24" s="9">
        <f t="shared" si="1"/>
        <v>0.44429066150551483</v>
      </c>
      <c r="AF24" s="35"/>
    </row>
    <row r="25" spans="1:32" ht="19.95" customHeight="1" x14ac:dyDescent="0.3">
      <c r="A25" s="34">
        <v>20</v>
      </c>
      <c r="B25" s="101" t="s">
        <v>38</v>
      </c>
      <c r="C25" s="43" t="s">
        <v>29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15">
        <v>12340.676570863499</v>
      </c>
      <c r="X25" s="16"/>
      <c r="Y25" s="16"/>
      <c r="Z25" s="16"/>
      <c r="AA25" s="16"/>
      <c r="AB25" s="16"/>
      <c r="AC25" s="16"/>
      <c r="AD25" s="8">
        <f t="shared" si="0"/>
        <v>12340.676570863499</v>
      </c>
      <c r="AE25" s="9">
        <f t="shared" si="1"/>
        <v>6.0510033023028296E-3</v>
      </c>
      <c r="AF25" s="35"/>
    </row>
    <row r="26" spans="1:32" ht="19.95" customHeight="1" x14ac:dyDescent="0.3">
      <c r="A26" s="34">
        <v>21</v>
      </c>
      <c r="B26" s="101"/>
      <c r="C26" s="43" t="s">
        <v>30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6"/>
      <c r="X26" s="15">
        <v>109551.58548475899</v>
      </c>
      <c r="Y26" s="16"/>
      <c r="Z26" s="16"/>
      <c r="AA26" s="16"/>
      <c r="AB26" s="16"/>
      <c r="AC26" s="16"/>
      <c r="AD26" s="8">
        <f t="shared" si="0"/>
        <v>109551.58548475899</v>
      </c>
      <c r="AE26" s="9">
        <f t="shared" si="1"/>
        <v>5.371642322317205E-2</v>
      </c>
      <c r="AF26" s="35"/>
    </row>
    <row r="27" spans="1:32" ht="19.95" customHeight="1" x14ac:dyDescent="0.3">
      <c r="A27" s="34">
        <v>22</v>
      </c>
      <c r="B27" s="101"/>
      <c r="C27" s="43" t="s">
        <v>31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16"/>
      <c r="X27" s="16"/>
      <c r="Y27" s="15">
        <v>0.299604593234154</v>
      </c>
      <c r="Z27" s="16"/>
      <c r="AA27" s="16"/>
      <c r="AB27" s="16"/>
      <c r="AC27" s="16"/>
      <c r="AD27" s="8">
        <f t="shared" si="0"/>
        <v>0.299604593234154</v>
      </c>
      <c r="AE27" s="9">
        <f t="shared" si="1"/>
        <v>1.4690510464598535E-7</v>
      </c>
      <c r="AF27" s="35"/>
    </row>
    <row r="28" spans="1:32" ht="19.95" customHeight="1" x14ac:dyDescent="0.3">
      <c r="A28" s="34">
        <v>23</v>
      </c>
      <c r="B28" s="101"/>
      <c r="C28" s="43" t="s">
        <v>32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16"/>
      <c r="X28" s="16"/>
      <c r="Y28" s="16"/>
      <c r="Z28" s="15">
        <v>6.0054854572285004E-3</v>
      </c>
      <c r="AA28" s="16"/>
      <c r="AB28" s="16"/>
      <c r="AC28" s="16"/>
      <c r="AD28" s="8">
        <f t="shared" si="0"/>
        <v>6.0054854572285004E-3</v>
      </c>
      <c r="AE28" s="9">
        <f t="shared" si="1"/>
        <v>2.9446693724571497E-9</v>
      </c>
      <c r="AF28" s="35"/>
    </row>
    <row r="29" spans="1:32" ht="19.95" customHeight="1" x14ac:dyDescent="0.3">
      <c r="A29" s="34">
        <v>24</v>
      </c>
      <c r="B29" s="101"/>
      <c r="C29" s="43" t="s">
        <v>33</v>
      </c>
      <c r="D29" s="7"/>
      <c r="E29" s="7"/>
      <c r="F29" s="7">
        <v>433.29177508780901</v>
      </c>
      <c r="G29" s="7">
        <v>55.524104191577102</v>
      </c>
      <c r="H29" s="7"/>
      <c r="I29" s="7"/>
      <c r="J29" s="7"/>
      <c r="K29" s="7">
        <v>26.422987557214501</v>
      </c>
      <c r="L29" s="7"/>
      <c r="M29" s="7"/>
      <c r="N29" s="7"/>
      <c r="O29" s="7">
        <v>28.035207708676101</v>
      </c>
      <c r="P29" s="7"/>
      <c r="Q29" s="7"/>
      <c r="R29" s="7"/>
      <c r="S29" s="7"/>
      <c r="T29" s="7">
        <v>68.642238088639004</v>
      </c>
      <c r="U29" s="7"/>
      <c r="V29" s="7">
        <v>189.071578597159</v>
      </c>
      <c r="W29" s="16"/>
      <c r="X29" s="16"/>
      <c r="Y29" s="16"/>
      <c r="Z29" s="16"/>
      <c r="AA29" s="15">
        <v>40922.112002015398</v>
      </c>
      <c r="AB29" s="16"/>
      <c r="AC29" s="16"/>
      <c r="AD29" s="8">
        <f t="shared" si="0"/>
        <v>41723.099893246472</v>
      </c>
      <c r="AE29" s="9">
        <f t="shared" si="1"/>
        <v>2.0458085404524921E-2</v>
      </c>
      <c r="AF29" s="35"/>
    </row>
    <row r="30" spans="1:32" ht="19.95" customHeight="1" x14ac:dyDescent="0.3">
      <c r="A30" s="34">
        <v>25</v>
      </c>
      <c r="B30" s="101"/>
      <c r="C30" s="43" t="s">
        <v>34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16"/>
      <c r="X30" s="16"/>
      <c r="Y30" s="16"/>
      <c r="Z30" s="16"/>
      <c r="AA30" s="16"/>
      <c r="AB30" s="15">
        <v>134639.26499202399</v>
      </c>
      <c r="AC30" s="16"/>
      <c r="AD30" s="8">
        <f t="shared" si="0"/>
        <v>134639.26499202399</v>
      </c>
      <c r="AE30" s="9">
        <f t="shared" si="1"/>
        <v>6.6017663813496788E-2</v>
      </c>
      <c r="AF30" s="35"/>
    </row>
    <row r="31" spans="1:32" ht="19.95" customHeight="1" x14ac:dyDescent="0.3">
      <c r="A31" s="34">
        <v>26</v>
      </c>
      <c r="B31" s="101"/>
      <c r="C31" s="43" t="s">
        <v>35</v>
      </c>
      <c r="D31" s="7">
        <v>86012.746774983098</v>
      </c>
      <c r="E31" s="7">
        <v>23824.733524435502</v>
      </c>
      <c r="F31" s="7">
        <v>4496.46070180896</v>
      </c>
      <c r="G31" s="7">
        <v>6738.4686262263804</v>
      </c>
      <c r="H31" s="7"/>
      <c r="I31" s="7">
        <v>6679.0867905159303</v>
      </c>
      <c r="J31" s="7">
        <v>1922.3712810951399</v>
      </c>
      <c r="K31" s="7">
        <v>374.59092000701298</v>
      </c>
      <c r="L31" s="7">
        <v>13531.508632945101</v>
      </c>
      <c r="M31" s="7">
        <v>9816.50247886531</v>
      </c>
      <c r="N31" s="7">
        <v>392.56771708725</v>
      </c>
      <c r="O31" s="7">
        <v>27367.011849428302</v>
      </c>
      <c r="P31" s="7"/>
      <c r="Q31" s="7">
        <v>1689.7536741527999</v>
      </c>
      <c r="R31" s="7"/>
      <c r="S31" s="7">
        <v>48.253311385624201</v>
      </c>
      <c r="T31" s="7">
        <v>78.360101376503195</v>
      </c>
      <c r="U31" s="7">
        <v>386.12157745233299</v>
      </c>
      <c r="V31" s="7">
        <v>12.4284357776887</v>
      </c>
      <c r="W31" s="16">
        <v>450.88947126871</v>
      </c>
      <c r="X31" s="16">
        <v>1181.19902480273</v>
      </c>
      <c r="Y31" s="16"/>
      <c r="Z31" s="16"/>
      <c r="AA31" s="16">
        <v>16.6024780010463</v>
      </c>
      <c r="AB31" s="16"/>
      <c r="AC31" s="15"/>
      <c r="AD31" s="8">
        <f t="shared" si="0"/>
        <v>185019.65737161547</v>
      </c>
      <c r="AE31" s="9">
        <f t="shared" si="1"/>
        <v>9.0720678993392173E-2</v>
      </c>
      <c r="AF31" s="35"/>
    </row>
    <row r="32" spans="1:32" ht="19.95" customHeight="1" x14ac:dyDescent="0.35">
      <c r="A32" s="31"/>
      <c r="B32" s="102" t="s">
        <v>50</v>
      </c>
      <c r="C32" s="102"/>
      <c r="D32" s="17">
        <f t="shared" ref="D32:AD32" si="2">SUM(D6:D31)</f>
        <v>63160246.07567589</v>
      </c>
      <c r="E32" s="17">
        <f t="shared" si="2"/>
        <v>12034904.664118323</v>
      </c>
      <c r="F32" s="17">
        <f t="shared" si="2"/>
        <v>5395391.6789535172</v>
      </c>
      <c r="G32" s="17">
        <f t="shared" si="2"/>
        <v>4142724.7666553981</v>
      </c>
      <c r="H32" s="17">
        <f t="shared" si="2"/>
        <v>0</v>
      </c>
      <c r="I32" s="17">
        <f t="shared" si="2"/>
        <v>13291253.425426016</v>
      </c>
      <c r="J32" s="17">
        <f t="shared" si="2"/>
        <v>5948078.3596384628</v>
      </c>
      <c r="K32" s="17">
        <f t="shared" si="2"/>
        <v>678094.80011874728</v>
      </c>
      <c r="L32" s="17">
        <f t="shared" si="2"/>
        <v>3630048.5842682151</v>
      </c>
      <c r="M32" s="17">
        <f t="shared" si="2"/>
        <v>979008.12747541978</v>
      </c>
      <c r="N32" s="17">
        <f t="shared" si="2"/>
        <v>429451.38249546482</v>
      </c>
      <c r="O32" s="17">
        <f t="shared" si="2"/>
        <v>62318419.197846755</v>
      </c>
      <c r="P32" s="17">
        <f t="shared" si="2"/>
        <v>784441.61786911497</v>
      </c>
      <c r="Q32" s="17">
        <f t="shared" si="2"/>
        <v>21288677.128274847</v>
      </c>
      <c r="R32" s="17">
        <f t="shared" si="2"/>
        <v>1062288.2331129946</v>
      </c>
      <c r="S32" s="17">
        <f t="shared" si="2"/>
        <v>5882275.1991748707</v>
      </c>
      <c r="T32" s="17">
        <f t="shared" si="2"/>
        <v>1061630.037959262</v>
      </c>
      <c r="U32" s="17">
        <f t="shared" si="2"/>
        <v>560163.16266525327</v>
      </c>
      <c r="V32" s="17">
        <f t="shared" si="2"/>
        <v>979548.30825522006</v>
      </c>
      <c r="W32" s="17">
        <f t="shared" si="2"/>
        <v>12791.56604213221</v>
      </c>
      <c r="X32" s="17">
        <f t="shared" si="2"/>
        <v>110732.78450956172</v>
      </c>
      <c r="Y32" s="17">
        <f t="shared" si="2"/>
        <v>0.299604593234154</v>
      </c>
      <c r="Z32" s="17">
        <f t="shared" si="2"/>
        <v>6.0054854572285004E-3</v>
      </c>
      <c r="AA32" s="17">
        <f t="shared" si="2"/>
        <v>59308.789993560873</v>
      </c>
      <c r="AB32" s="17">
        <f t="shared" si="2"/>
        <v>134639.26499202399</v>
      </c>
      <c r="AC32" s="17">
        <f t="shared" si="2"/>
        <v>186.55481625545468</v>
      </c>
      <c r="AD32" s="48">
        <f t="shared" si="2"/>
        <v>203944304.0159474</v>
      </c>
      <c r="AE32" s="18"/>
      <c r="AF32" s="35"/>
    </row>
    <row r="33" spans="1:32" ht="19.95" customHeight="1" x14ac:dyDescent="0.35">
      <c r="A33" s="31"/>
      <c r="B33" s="94" t="str">
        <f>AE3</f>
        <v>% do Bioma</v>
      </c>
      <c r="C33" s="94"/>
      <c r="D33" s="49">
        <f t="shared" ref="D33:AC33" si="3">D32/$AD$32*100</f>
        <v>30.969360179207108</v>
      </c>
      <c r="E33" s="49">
        <f t="shared" si="3"/>
        <v>5.9010741791431727</v>
      </c>
      <c r="F33" s="49">
        <f t="shared" si="3"/>
        <v>2.6455221218297056</v>
      </c>
      <c r="G33" s="49">
        <f t="shared" si="3"/>
        <v>2.0313020197570499</v>
      </c>
      <c r="H33" s="49">
        <f t="shared" si="3"/>
        <v>0</v>
      </c>
      <c r="I33" s="49">
        <f t="shared" si="3"/>
        <v>6.5170996020495418</v>
      </c>
      <c r="J33" s="49">
        <f t="shared" si="3"/>
        <v>2.9165209532762209</v>
      </c>
      <c r="K33" s="49">
        <f t="shared" si="3"/>
        <v>0.33249018813770043</v>
      </c>
      <c r="L33" s="49">
        <f t="shared" si="3"/>
        <v>1.7799215338636591</v>
      </c>
      <c r="M33" s="49">
        <f t="shared" si="3"/>
        <v>0.48003700431803498</v>
      </c>
      <c r="N33" s="49">
        <f t="shared" si="3"/>
        <v>0.21057287408325162</v>
      </c>
      <c r="O33" s="49">
        <f t="shared" si="3"/>
        <v>30.556587249906119</v>
      </c>
      <c r="P33" s="49">
        <f t="shared" si="3"/>
        <v>0.3846352177640498</v>
      </c>
      <c r="Q33" s="49">
        <f t="shared" si="3"/>
        <v>10.438475951066611</v>
      </c>
      <c r="R33" s="49">
        <f t="shared" si="3"/>
        <v>0.52087173419166888</v>
      </c>
      <c r="S33" s="49">
        <f t="shared" si="3"/>
        <v>2.8842556930223981</v>
      </c>
      <c r="T33" s="49">
        <f t="shared" si="3"/>
        <v>0.5205490013961106</v>
      </c>
      <c r="U33" s="49">
        <f t="shared" si="3"/>
        <v>0.27466477446776422</v>
      </c>
      <c r="V33" s="49">
        <f t="shared" si="3"/>
        <v>0.48030187113174999</v>
      </c>
      <c r="W33" s="49">
        <f t="shared" si="3"/>
        <v>6.2720879133412698E-3</v>
      </c>
      <c r="X33" s="49">
        <f t="shared" si="3"/>
        <v>5.4295600479679483E-2</v>
      </c>
      <c r="Y33" s="49">
        <f t="shared" si="3"/>
        <v>1.4690510464598535E-7</v>
      </c>
      <c r="Z33" s="49">
        <f t="shared" si="3"/>
        <v>2.9446693724571497E-9</v>
      </c>
      <c r="AA33" s="49">
        <f t="shared" si="3"/>
        <v>2.9080875918418993E-2</v>
      </c>
      <c r="AB33" s="49">
        <f t="shared" si="3"/>
        <v>6.6017663813496788E-2</v>
      </c>
      <c r="AC33" s="49">
        <f t="shared" si="3"/>
        <v>9.147341336920449E-5</v>
      </c>
      <c r="AD33" s="50"/>
      <c r="AE33" s="50"/>
      <c r="AF33" s="35"/>
    </row>
    <row r="34" spans="1:32" x14ac:dyDescent="0.35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5"/>
    </row>
    <row r="35" spans="1:32" x14ac:dyDescent="0.35">
      <c r="A35" s="31"/>
      <c r="B35" s="32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5"/>
    </row>
    <row r="36" spans="1:32" x14ac:dyDescent="0.35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51"/>
      <c r="AE36" s="31"/>
      <c r="AF36" s="35"/>
    </row>
    <row r="37" spans="1:32" x14ac:dyDescent="0.35">
      <c r="A37" s="31"/>
      <c r="B37" s="32"/>
      <c r="C37" s="31"/>
      <c r="D37" s="31"/>
      <c r="F37" s="22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51"/>
      <c r="AE37" s="31"/>
      <c r="AF37" s="35"/>
    </row>
    <row r="38" spans="1:32" x14ac:dyDescent="0.35">
      <c r="A38" s="31"/>
      <c r="B38" s="32"/>
      <c r="C38" s="31"/>
      <c r="D38" s="58"/>
      <c r="E38" s="23"/>
      <c r="F38" s="58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5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G38"/>
  <sheetViews>
    <sheetView showGridLines="0" zoomScale="60" zoomScaleNormal="60" workbookViewId="0">
      <pane xSplit="3" ySplit="5" topLeftCell="D6" activePane="bottomRight" state="frozen"/>
      <selection sqref="A1:AE33"/>
      <selection pane="topRight" sqref="A1:AE33"/>
      <selection pane="bottomLeft" sqref="A1:AE33"/>
      <selection pane="bottomRight" sqref="A1:AE33"/>
    </sheetView>
  </sheetViews>
  <sheetFormatPr defaultRowHeight="16.2" x14ac:dyDescent="0.35"/>
  <cols>
    <col min="1" max="1" width="5" style="52" bestFit="1" customWidth="1"/>
    <col min="2" max="2" width="10.77734375" style="53" customWidth="1"/>
    <col min="3" max="3" width="10.77734375" style="52" customWidth="1"/>
    <col min="4" max="31" width="12.77734375" style="52" customWidth="1"/>
    <col min="32" max="32" width="8.88671875" style="36"/>
    <col min="33" max="33" width="13.88671875" style="36" bestFit="1" customWidth="1"/>
    <col min="34" max="16384" width="8.88671875" style="36"/>
  </cols>
  <sheetData>
    <row r="1" spans="1:33" ht="19.95" customHeight="1" x14ac:dyDescent="0.35">
      <c r="A1" s="31"/>
      <c r="B1" s="32"/>
      <c r="C1" s="33"/>
      <c r="D1" s="34">
        <v>1</v>
      </c>
      <c r="E1" s="34">
        <v>2</v>
      </c>
      <c r="F1" s="34">
        <v>3</v>
      </c>
      <c r="G1" s="34">
        <v>4</v>
      </c>
      <c r="H1" s="34">
        <v>5</v>
      </c>
      <c r="I1" s="34">
        <v>6</v>
      </c>
      <c r="J1" s="34">
        <v>7</v>
      </c>
      <c r="K1" s="34">
        <v>8</v>
      </c>
      <c r="L1" s="34">
        <v>9</v>
      </c>
      <c r="M1" s="34">
        <v>10</v>
      </c>
      <c r="N1" s="34">
        <v>11</v>
      </c>
      <c r="O1" s="34">
        <v>12</v>
      </c>
      <c r="P1" s="34">
        <v>13</v>
      </c>
      <c r="Q1" s="34">
        <v>14</v>
      </c>
      <c r="R1" s="34">
        <v>15</v>
      </c>
      <c r="S1" s="34">
        <v>16</v>
      </c>
      <c r="T1" s="34">
        <v>17</v>
      </c>
      <c r="U1" s="34">
        <v>18</v>
      </c>
      <c r="V1" s="34">
        <v>19</v>
      </c>
      <c r="W1" s="34">
        <v>20</v>
      </c>
      <c r="X1" s="34">
        <v>21</v>
      </c>
      <c r="Y1" s="34">
        <v>22</v>
      </c>
      <c r="Z1" s="34">
        <v>23</v>
      </c>
      <c r="AA1" s="34">
        <v>24</v>
      </c>
      <c r="AB1" s="34">
        <v>25</v>
      </c>
      <c r="AC1" s="34">
        <v>26</v>
      </c>
      <c r="AD1" s="33"/>
      <c r="AE1" s="33"/>
      <c r="AF1" s="35"/>
    </row>
    <row r="2" spans="1:33" ht="19.95" customHeight="1" x14ac:dyDescent="0.35">
      <c r="A2" s="31"/>
      <c r="B2" s="82" t="s">
        <v>69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35"/>
    </row>
    <row r="3" spans="1:33" ht="19.95" customHeight="1" x14ac:dyDescent="0.35">
      <c r="A3" s="31"/>
      <c r="B3" s="82" t="s">
        <v>1</v>
      </c>
      <c r="C3" s="82"/>
      <c r="D3" s="83" t="s">
        <v>2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2" t="s">
        <v>3</v>
      </c>
      <c r="AE3" s="84" t="s">
        <v>4</v>
      </c>
      <c r="AF3" s="35"/>
    </row>
    <row r="4" spans="1:33" ht="32.4" x14ac:dyDescent="0.35">
      <c r="A4" s="31"/>
      <c r="B4" s="82"/>
      <c r="C4" s="82"/>
      <c r="D4" s="87" t="s">
        <v>5</v>
      </c>
      <c r="E4" s="87"/>
      <c r="F4" s="87"/>
      <c r="G4" s="87"/>
      <c r="H4" s="87"/>
      <c r="I4" s="88" t="s">
        <v>6</v>
      </c>
      <c r="J4" s="89"/>
      <c r="K4" s="89"/>
      <c r="L4" s="89"/>
      <c r="M4" s="89"/>
      <c r="N4" s="89"/>
      <c r="O4" s="89"/>
      <c r="P4" s="90"/>
      <c r="Q4" s="91" t="s">
        <v>7</v>
      </c>
      <c r="R4" s="91"/>
      <c r="S4" s="91"/>
      <c r="T4" s="37" t="s">
        <v>8</v>
      </c>
      <c r="U4" s="92" t="s">
        <v>9</v>
      </c>
      <c r="V4" s="92"/>
      <c r="W4" s="93" t="s">
        <v>38</v>
      </c>
      <c r="X4" s="93"/>
      <c r="Y4" s="93"/>
      <c r="Z4" s="93"/>
      <c r="AA4" s="93"/>
      <c r="AB4" s="93"/>
      <c r="AC4" s="93"/>
      <c r="AD4" s="82"/>
      <c r="AE4" s="85"/>
      <c r="AF4" s="35"/>
    </row>
    <row r="5" spans="1:33" ht="19.95" customHeight="1" x14ac:dyDescent="0.35">
      <c r="A5" s="31"/>
      <c r="B5" s="82"/>
      <c r="C5" s="82"/>
      <c r="D5" s="38" t="s">
        <v>10</v>
      </c>
      <c r="E5" s="38" t="s">
        <v>11</v>
      </c>
      <c r="F5" s="38" t="s">
        <v>52</v>
      </c>
      <c r="G5" s="38" t="s">
        <v>53</v>
      </c>
      <c r="H5" s="38" t="s">
        <v>14</v>
      </c>
      <c r="I5" s="39" t="s">
        <v>15</v>
      </c>
      <c r="J5" s="39" t="s">
        <v>16</v>
      </c>
      <c r="K5" s="39" t="s">
        <v>17</v>
      </c>
      <c r="L5" s="40" t="s">
        <v>18</v>
      </c>
      <c r="M5" s="40" t="s">
        <v>19</v>
      </c>
      <c r="N5" s="40" t="s">
        <v>54</v>
      </c>
      <c r="O5" s="40" t="s">
        <v>55</v>
      </c>
      <c r="P5" s="40" t="s">
        <v>22</v>
      </c>
      <c r="Q5" s="41" t="s">
        <v>56</v>
      </c>
      <c r="R5" s="41" t="s">
        <v>24</v>
      </c>
      <c r="S5" s="41" t="s">
        <v>25</v>
      </c>
      <c r="T5" s="37" t="s">
        <v>26</v>
      </c>
      <c r="U5" s="42" t="s">
        <v>27</v>
      </c>
      <c r="V5" s="42" t="s">
        <v>57</v>
      </c>
      <c r="W5" s="43" t="s">
        <v>29</v>
      </c>
      <c r="X5" s="43" t="s">
        <v>30</v>
      </c>
      <c r="Y5" s="43" t="s">
        <v>31</v>
      </c>
      <c r="Z5" s="43" t="s">
        <v>32</v>
      </c>
      <c r="AA5" s="43" t="s">
        <v>33</v>
      </c>
      <c r="AB5" s="43" t="s">
        <v>34</v>
      </c>
      <c r="AC5" s="43" t="s">
        <v>35</v>
      </c>
      <c r="AD5" s="82"/>
      <c r="AE5" s="86"/>
      <c r="AF5" s="35"/>
    </row>
    <row r="6" spans="1:33" ht="19.95" customHeight="1" x14ac:dyDescent="0.3">
      <c r="A6" s="34">
        <v>1</v>
      </c>
      <c r="B6" s="95" t="s">
        <v>5</v>
      </c>
      <c r="C6" s="38" t="s">
        <v>10</v>
      </c>
      <c r="D6" s="5">
        <v>28609671.116229702</v>
      </c>
      <c r="E6" s="6">
        <v>1007141.4919185</v>
      </c>
      <c r="F6" s="6"/>
      <c r="G6" s="6">
        <v>112094.162100097</v>
      </c>
      <c r="H6" s="6"/>
      <c r="I6" s="7"/>
      <c r="J6" s="7"/>
      <c r="K6" s="7"/>
      <c r="L6" s="7"/>
      <c r="M6" s="7"/>
      <c r="N6" s="7"/>
      <c r="O6" s="7">
        <v>700011.60934793297</v>
      </c>
      <c r="P6" s="7"/>
      <c r="Q6" s="7">
        <v>115591.845521394</v>
      </c>
      <c r="R6" s="7"/>
      <c r="S6" s="7"/>
      <c r="T6" s="7">
        <v>18834.366133676202</v>
      </c>
      <c r="U6" s="7"/>
      <c r="V6" s="7">
        <v>170943.93306025799</v>
      </c>
      <c r="W6" s="7"/>
      <c r="X6" s="7"/>
      <c r="Y6" s="7"/>
      <c r="Z6" s="7"/>
      <c r="AA6" s="7">
        <v>3030.0597439272201</v>
      </c>
      <c r="AB6" s="7">
        <v>149.05621775794401</v>
      </c>
      <c r="AC6" s="7"/>
      <c r="AD6" s="8">
        <f t="shared" ref="AD6:AD31" si="0">SUM(D6:AC6)</f>
        <v>30737467.640273239</v>
      </c>
      <c r="AE6" s="9">
        <f t="shared" ref="AE6:AE31" si="1">AD6/$AD$32*100</f>
        <v>27.553162922863315</v>
      </c>
      <c r="AF6" s="35"/>
      <c r="AG6" s="54"/>
    </row>
    <row r="7" spans="1:33" ht="19.95" customHeight="1" x14ac:dyDescent="0.3">
      <c r="A7" s="34">
        <v>2</v>
      </c>
      <c r="B7" s="95"/>
      <c r="C7" s="38" t="s">
        <v>11</v>
      </c>
      <c r="D7" s="6"/>
      <c r="E7" s="5">
        <v>3228994.5853282101</v>
      </c>
      <c r="F7" s="6"/>
      <c r="G7" s="6">
        <v>2978.8611718412599</v>
      </c>
      <c r="H7" s="6"/>
      <c r="I7" s="7"/>
      <c r="J7" s="7"/>
      <c r="K7" s="7"/>
      <c r="L7" s="7"/>
      <c r="M7" s="7"/>
      <c r="N7" s="7"/>
      <c r="O7" s="7">
        <v>21081.408936201002</v>
      </c>
      <c r="P7" s="7"/>
      <c r="Q7" s="7">
        <v>3012.6242078022401</v>
      </c>
      <c r="R7" s="7"/>
      <c r="S7" s="7"/>
      <c r="T7" s="7">
        <v>985.40042937116004</v>
      </c>
      <c r="U7" s="7"/>
      <c r="V7" s="7">
        <v>155.26590608895901</v>
      </c>
      <c r="W7" s="7"/>
      <c r="X7" s="7"/>
      <c r="Y7" s="7"/>
      <c r="Z7" s="7"/>
      <c r="AA7" s="7">
        <v>196.46463547583801</v>
      </c>
      <c r="AB7" s="7"/>
      <c r="AC7" s="7"/>
      <c r="AD7" s="8">
        <f t="shared" si="0"/>
        <v>3257404.6106149908</v>
      </c>
      <c r="AE7" s="9">
        <f t="shared" si="1"/>
        <v>2.9199477651296566</v>
      </c>
      <c r="AF7" s="35"/>
    </row>
    <row r="8" spans="1:33" ht="19.95" customHeight="1" x14ac:dyDescent="0.3">
      <c r="A8" s="34">
        <v>3</v>
      </c>
      <c r="B8" s="95"/>
      <c r="C8" s="38" t="s">
        <v>52</v>
      </c>
      <c r="D8" s="6"/>
      <c r="E8" s="6"/>
      <c r="F8" s="5"/>
      <c r="G8" s="6"/>
      <c r="H8" s="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>
        <f t="shared" si="0"/>
        <v>0</v>
      </c>
      <c r="AE8" s="9">
        <f t="shared" si="1"/>
        <v>0</v>
      </c>
      <c r="AF8" s="35"/>
    </row>
    <row r="9" spans="1:33" ht="19.95" customHeight="1" x14ac:dyDescent="0.3">
      <c r="A9" s="34">
        <v>4</v>
      </c>
      <c r="B9" s="95"/>
      <c r="C9" s="38" t="s">
        <v>53</v>
      </c>
      <c r="D9" s="6"/>
      <c r="E9" s="6"/>
      <c r="F9" s="6">
        <v>28249.2940569204</v>
      </c>
      <c r="G9" s="5">
        <v>2147103.27272395</v>
      </c>
      <c r="H9" s="6"/>
      <c r="I9" s="7"/>
      <c r="J9" s="7"/>
      <c r="K9" s="7">
        <v>702.86485826056696</v>
      </c>
      <c r="L9" s="7"/>
      <c r="M9" s="7"/>
      <c r="N9" s="7">
        <v>1508.55757033845</v>
      </c>
      <c r="O9" s="7">
        <v>167693.03893530599</v>
      </c>
      <c r="P9" s="7"/>
      <c r="Q9" s="7">
        <v>19619.406237189301</v>
      </c>
      <c r="R9" s="7"/>
      <c r="S9" s="7"/>
      <c r="T9" s="7">
        <v>1328.90892896218</v>
      </c>
      <c r="U9" s="7"/>
      <c r="V9" s="7">
        <v>161.99518253695001</v>
      </c>
      <c r="W9" s="7"/>
      <c r="X9" s="7"/>
      <c r="Y9" s="7"/>
      <c r="Z9" s="7"/>
      <c r="AA9" s="7">
        <v>252.88199218902901</v>
      </c>
      <c r="AB9" s="7">
        <v>6.9259477825098701</v>
      </c>
      <c r="AC9" s="7"/>
      <c r="AD9" s="8">
        <f t="shared" si="0"/>
        <v>2366627.1464334349</v>
      </c>
      <c r="AE9" s="9">
        <f t="shared" si="1"/>
        <v>2.12145203718454</v>
      </c>
      <c r="AF9" s="35"/>
      <c r="AG9" s="54"/>
    </row>
    <row r="10" spans="1:33" ht="19.95" customHeight="1" x14ac:dyDescent="0.3">
      <c r="A10" s="34">
        <v>5</v>
      </c>
      <c r="B10" s="95"/>
      <c r="C10" s="38" t="s">
        <v>14</v>
      </c>
      <c r="D10" s="6"/>
      <c r="E10" s="6"/>
      <c r="F10" s="6"/>
      <c r="G10" s="6"/>
      <c r="H10" s="5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8">
        <f t="shared" si="0"/>
        <v>0</v>
      </c>
      <c r="AE10" s="9">
        <f t="shared" si="1"/>
        <v>0</v>
      </c>
      <c r="AF10" s="35"/>
    </row>
    <row r="11" spans="1:33" ht="19.95" customHeight="1" x14ac:dyDescent="0.3">
      <c r="A11" s="34">
        <v>6</v>
      </c>
      <c r="B11" s="96" t="s">
        <v>6</v>
      </c>
      <c r="C11" s="39" t="s">
        <v>15</v>
      </c>
      <c r="D11" s="7"/>
      <c r="E11" s="7"/>
      <c r="F11" s="7"/>
      <c r="G11" s="7">
        <v>230.08203014175399</v>
      </c>
      <c r="H11" s="7"/>
      <c r="I11" s="26">
        <v>230544.53078111599</v>
      </c>
      <c r="J11" s="27">
        <v>3002.2410806067401</v>
      </c>
      <c r="K11" s="27"/>
      <c r="L11" s="28"/>
      <c r="M11" s="28"/>
      <c r="N11" s="28"/>
      <c r="O11" s="28">
        <v>6182.27323181884</v>
      </c>
      <c r="P11" s="28"/>
      <c r="Q11" s="7">
        <v>521.20681863487096</v>
      </c>
      <c r="R11" s="7"/>
      <c r="S11" s="7"/>
      <c r="T11" s="7">
        <v>97.949095390076806</v>
      </c>
      <c r="U11" s="7"/>
      <c r="V11" s="7">
        <v>0.96300961003601504</v>
      </c>
      <c r="W11" s="7"/>
      <c r="X11" s="7"/>
      <c r="Y11" s="7"/>
      <c r="Z11" s="7"/>
      <c r="AA11" s="7">
        <v>268.79632403085202</v>
      </c>
      <c r="AB11" s="7"/>
      <c r="AC11" s="7"/>
      <c r="AD11" s="8">
        <f t="shared" si="0"/>
        <v>240848.04237134915</v>
      </c>
      <c r="AE11" s="9">
        <f t="shared" si="1"/>
        <v>0.21589694469220364</v>
      </c>
      <c r="AF11" s="35"/>
    </row>
    <row r="12" spans="1:33" ht="19.95" customHeight="1" x14ac:dyDescent="0.3">
      <c r="A12" s="34">
        <v>7</v>
      </c>
      <c r="B12" s="97"/>
      <c r="C12" s="39" t="s">
        <v>16</v>
      </c>
      <c r="D12" s="7"/>
      <c r="E12" s="7"/>
      <c r="F12" s="7"/>
      <c r="G12" s="7">
        <v>21.9661154502956</v>
      </c>
      <c r="H12" s="7"/>
      <c r="I12" s="27"/>
      <c r="J12" s="26">
        <v>106605.523371448</v>
      </c>
      <c r="K12" s="27"/>
      <c r="L12" s="28"/>
      <c r="M12" s="28"/>
      <c r="N12" s="28"/>
      <c r="O12" s="28">
        <v>44.563495206153803</v>
      </c>
      <c r="P12" s="28"/>
      <c r="Q12" s="7"/>
      <c r="R12" s="7"/>
      <c r="S12" s="7"/>
      <c r="T12" s="7"/>
      <c r="U12" s="7"/>
      <c r="V12" s="7"/>
      <c r="W12" s="7"/>
      <c r="X12" s="7"/>
      <c r="Y12" s="7"/>
      <c r="Z12" s="7"/>
      <c r="AA12" s="7">
        <v>1.1102999962806701</v>
      </c>
      <c r="AB12" s="7"/>
      <c r="AC12" s="7"/>
      <c r="AD12" s="8">
        <f t="shared" si="0"/>
        <v>106673.16328210072</v>
      </c>
      <c r="AE12" s="9">
        <f t="shared" si="1"/>
        <v>9.5622159958223374E-2</v>
      </c>
      <c r="AF12" s="35"/>
    </row>
    <row r="13" spans="1:33" ht="19.95" customHeight="1" x14ac:dyDescent="0.3">
      <c r="A13" s="34">
        <v>8</v>
      </c>
      <c r="B13" s="97"/>
      <c r="C13" s="39" t="s">
        <v>17</v>
      </c>
      <c r="D13" s="7"/>
      <c r="E13" s="7"/>
      <c r="F13" s="7"/>
      <c r="G13" s="7"/>
      <c r="H13" s="7"/>
      <c r="I13" s="27"/>
      <c r="J13" s="27"/>
      <c r="K13" s="26"/>
      <c r="L13" s="28"/>
      <c r="M13" s="28"/>
      <c r="N13" s="28"/>
      <c r="O13" s="28"/>
      <c r="P13" s="28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8">
        <f t="shared" si="0"/>
        <v>0</v>
      </c>
      <c r="AE13" s="9">
        <f t="shared" si="1"/>
        <v>0</v>
      </c>
      <c r="AF13" s="35"/>
    </row>
    <row r="14" spans="1:33" ht="19.95" customHeight="1" x14ac:dyDescent="0.3">
      <c r="A14" s="34">
        <v>9</v>
      </c>
      <c r="B14" s="97"/>
      <c r="C14" s="44" t="s">
        <v>18</v>
      </c>
      <c r="D14" s="7"/>
      <c r="E14" s="7"/>
      <c r="F14" s="7"/>
      <c r="G14" s="7">
        <v>16431.3721415408</v>
      </c>
      <c r="H14" s="7"/>
      <c r="I14" s="28"/>
      <c r="J14" s="28"/>
      <c r="K14" s="28"/>
      <c r="L14" s="45">
        <v>2564216.1401202399</v>
      </c>
      <c r="M14" s="46">
        <v>98687.333076018796</v>
      </c>
      <c r="N14" s="46"/>
      <c r="O14" s="46">
        <v>20885.5879370763</v>
      </c>
      <c r="P14" s="46"/>
      <c r="Q14" s="7">
        <v>145229.25582336</v>
      </c>
      <c r="R14" s="7"/>
      <c r="S14" s="7"/>
      <c r="T14" s="7">
        <v>330.28210012599902</v>
      </c>
      <c r="U14" s="7"/>
      <c r="V14" s="7">
        <v>438.21378215282601</v>
      </c>
      <c r="W14" s="7"/>
      <c r="X14" s="7"/>
      <c r="Y14" s="7"/>
      <c r="Z14" s="7"/>
      <c r="AA14" s="7">
        <v>109.175007036762</v>
      </c>
      <c r="AB14" s="7"/>
      <c r="AC14" s="7"/>
      <c r="AD14" s="8">
        <f t="shared" si="0"/>
        <v>2846327.3599875513</v>
      </c>
      <c r="AE14" s="9">
        <f t="shared" si="1"/>
        <v>2.5514568213415538</v>
      </c>
      <c r="AF14" s="35"/>
    </row>
    <row r="15" spans="1:33" ht="19.95" customHeight="1" x14ac:dyDescent="0.3">
      <c r="A15" s="34">
        <v>10</v>
      </c>
      <c r="B15" s="97"/>
      <c r="C15" s="44" t="s">
        <v>19</v>
      </c>
      <c r="D15" s="7"/>
      <c r="E15" s="7"/>
      <c r="F15" s="7"/>
      <c r="G15" s="7">
        <v>450.48554763997703</v>
      </c>
      <c r="H15" s="7"/>
      <c r="I15" s="28"/>
      <c r="J15" s="28"/>
      <c r="K15" s="28"/>
      <c r="L15" s="46"/>
      <c r="M15" s="45">
        <v>176677.45845324601</v>
      </c>
      <c r="N15" s="46"/>
      <c r="O15" s="46">
        <v>1029.5880748137699</v>
      </c>
      <c r="P15" s="46"/>
      <c r="Q15" s="7">
        <v>1168.0821390937299</v>
      </c>
      <c r="R15" s="7"/>
      <c r="S15" s="7"/>
      <c r="T15" s="7">
        <v>287.40243207056398</v>
      </c>
      <c r="U15" s="7"/>
      <c r="V15" s="7">
        <v>3.9616127218507402</v>
      </c>
      <c r="W15" s="7"/>
      <c r="X15" s="7"/>
      <c r="Y15" s="7"/>
      <c r="Z15" s="7"/>
      <c r="AA15" s="7">
        <v>696.79768363994503</v>
      </c>
      <c r="AB15" s="7"/>
      <c r="AC15" s="7"/>
      <c r="AD15" s="8">
        <f t="shared" si="0"/>
        <v>180313.77594322583</v>
      </c>
      <c r="AE15" s="9">
        <f t="shared" si="1"/>
        <v>0.16163383737217363</v>
      </c>
      <c r="AF15" s="35"/>
    </row>
    <row r="16" spans="1:33" ht="19.95" customHeight="1" x14ac:dyDescent="0.3">
      <c r="A16" s="34">
        <v>11</v>
      </c>
      <c r="B16" s="97"/>
      <c r="C16" s="44" t="s">
        <v>54</v>
      </c>
      <c r="D16" s="7"/>
      <c r="E16" s="7"/>
      <c r="F16" s="7"/>
      <c r="G16" s="7"/>
      <c r="H16" s="7"/>
      <c r="I16" s="28"/>
      <c r="J16" s="28"/>
      <c r="K16" s="28"/>
      <c r="L16" s="46"/>
      <c r="M16" s="46"/>
      <c r="N16" s="45"/>
      <c r="O16" s="46"/>
      <c r="P16" s="46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8">
        <f t="shared" si="0"/>
        <v>0</v>
      </c>
      <c r="AE16" s="9">
        <f t="shared" si="1"/>
        <v>0</v>
      </c>
      <c r="AF16" s="35"/>
    </row>
    <row r="17" spans="1:32" ht="19.95" customHeight="1" x14ac:dyDescent="0.3">
      <c r="A17" s="34">
        <v>12</v>
      </c>
      <c r="B17" s="97"/>
      <c r="C17" s="44" t="s">
        <v>55</v>
      </c>
      <c r="D17" s="7"/>
      <c r="E17" s="7"/>
      <c r="F17" s="7">
        <v>453679.73741448298</v>
      </c>
      <c r="G17" s="7">
        <v>538109.45178331505</v>
      </c>
      <c r="H17" s="7"/>
      <c r="I17" s="28"/>
      <c r="J17" s="28"/>
      <c r="K17" s="28">
        <v>4052.2861594687402</v>
      </c>
      <c r="L17" s="46"/>
      <c r="M17" s="46"/>
      <c r="N17" s="46">
        <v>10576.2242520944</v>
      </c>
      <c r="O17" s="45">
        <v>49044922.4074274</v>
      </c>
      <c r="P17" s="46"/>
      <c r="Q17" s="7">
        <v>2300134.8679071902</v>
      </c>
      <c r="R17" s="7"/>
      <c r="S17" s="7"/>
      <c r="T17" s="7">
        <v>108701.090882694</v>
      </c>
      <c r="U17" s="7"/>
      <c r="V17" s="7">
        <v>39299.082331655598</v>
      </c>
      <c r="W17" s="7"/>
      <c r="X17" s="7"/>
      <c r="Y17" s="7"/>
      <c r="Z17" s="7"/>
      <c r="AA17" s="7">
        <v>6054.24512324443</v>
      </c>
      <c r="AB17" s="7">
        <v>423.07784903713701</v>
      </c>
      <c r="AC17" s="7">
        <v>553.83323276690896</v>
      </c>
      <c r="AD17" s="8">
        <f t="shared" si="0"/>
        <v>52506506.304363355</v>
      </c>
      <c r="AE17" s="9">
        <f t="shared" si="1"/>
        <v>47.066997829675891</v>
      </c>
      <c r="AF17" s="35"/>
    </row>
    <row r="18" spans="1:32" ht="19.95" customHeight="1" x14ac:dyDescent="0.3">
      <c r="A18" s="34">
        <v>13</v>
      </c>
      <c r="B18" s="98"/>
      <c r="C18" s="44" t="s">
        <v>22</v>
      </c>
      <c r="D18" s="7"/>
      <c r="E18" s="7"/>
      <c r="F18" s="7"/>
      <c r="G18" s="7"/>
      <c r="H18" s="7"/>
      <c r="I18" s="28"/>
      <c r="J18" s="28"/>
      <c r="K18" s="28"/>
      <c r="L18" s="46"/>
      <c r="M18" s="46"/>
      <c r="N18" s="46"/>
      <c r="O18" s="46"/>
      <c r="P18" s="45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8">
        <f t="shared" si="0"/>
        <v>0</v>
      </c>
      <c r="AE18" s="9">
        <f t="shared" si="1"/>
        <v>0</v>
      </c>
      <c r="AF18" s="35"/>
    </row>
    <row r="19" spans="1:32" ht="19.95" customHeight="1" x14ac:dyDescent="0.3">
      <c r="A19" s="34">
        <v>14</v>
      </c>
      <c r="B19" s="99" t="s">
        <v>36</v>
      </c>
      <c r="C19" s="41" t="s">
        <v>56</v>
      </c>
      <c r="D19" s="7"/>
      <c r="E19" s="7"/>
      <c r="F19" s="7">
        <v>8512.6975158007099</v>
      </c>
      <c r="G19" s="7">
        <v>12064.5320111889</v>
      </c>
      <c r="H19" s="7"/>
      <c r="I19" s="7"/>
      <c r="J19" s="7"/>
      <c r="K19" s="7"/>
      <c r="L19" s="7"/>
      <c r="M19" s="7"/>
      <c r="N19" s="7">
        <v>226.10397983804</v>
      </c>
      <c r="O19" s="7">
        <v>647086.214207871</v>
      </c>
      <c r="P19" s="7"/>
      <c r="Q19" s="10">
        <v>14988969.4812029</v>
      </c>
      <c r="R19" s="11"/>
      <c r="S19" s="11"/>
      <c r="T19" s="7">
        <v>16356.243994291801</v>
      </c>
      <c r="U19" s="7"/>
      <c r="V19" s="7">
        <v>3705.2324724341102</v>
      </c>
      <c r="W19" s="7"/>
      <c r="X19" s="7"/>
      <c r="Y19" s="7"/>
      <c r="Z19" s="7"/>
      <c r="AA19" s="7">
        <v>431.943779962272</v>
      </c>
      <c r="AB19" s="7">
        <v>13.1901274888705</v>
      </c>
      <c r="AC19" s="7">
        <v>31.128011238085701</v>
      </c>
      <c r="AD19" s="8">
        <f t="shared" si="0"/>
        <v>15677396.767303014</v>
      </c>
      <c r="AE19" s="9">
        <f t="shared" si="1"/>
        <v>14.05326790063538</v>
      </c>
      <c r="AF19" s="35"/>
    </row>
    <row r="20" spans="1:32" ht="19.95" customHeight="1" x14ac:dyDescent="0.3">
      <c r="A20" s="34">
        <v>15</v>
      </c>
      <c r="B20" s="99"/>
      <c r="C20" s="41" t="s">
        <v>24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1"/>
      <c r="R20" s="10"/>
      <c r="S20" s="11"/>
      <c r="T20" s="7"/>
      <c r="U20" s="7"/>
      <c r="V20" s="7"/>
      <c r="W20" s="7"/>
      <c r="X20" s="7"/>
      <c r="Y20" s="7"/>
      <c r="Z20" s="7"/>
      <c r="AA20" s="7"/>
      <c r="AB20" s="7"/>
      <c r="AC20" s="7"/>
      <c r="AD20" s="8">
        <f t="shared" si="0"/>
        <v>0</v>
      </c>
      <c r="AE20" s="9">
        <f t="shared" si="1"/>
        <v>0</v>
      </c>
      <c r="AF20" s="35"/>
    </row>
    <row r="21" spans="1:32" ht="19.95" customHeight="1" x14ac:dyDescent="0.3">
      <c r="A21" s="34">
        <v>16</v>
      </c>
      <c r="B21" s="99"/>
      <c r="C21" s="41" t="s">
        <v>25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1"/>
      <c r="R21" s="11"/>
      <c r="S21" s="10"/>
      <c r="T21" s="7"/>
      <c r="U21" s="7"/>
      <c r="V21" s="7"/>
      <c r="W21" s="7"/>
      <c r="X21" s="7"/>
      <c r="Y21" s="7"/>
      <c r="Z21" s="7"/>
      <c r="AA21" s="7"/>
      <c r="AB21" s="7"/>
      <c r="AC21" s="7"/>
      <c r="AD21" s="8">
        <f t="shared" si="0"/>
        <v>0</v>
      </c>
      <c r="AE21" s="9">
        <f t="shared" si="1"/>
        <v>0</v>
      </c>
      <c r="AF21" s="35"/>
    </row>
    <row r="22" spans="1:32" ht="19.95" customHeight="1" x14ac:dyDescent="0.3">
      <c r="A22" s="34">
        <v>17</v>
      </c>
      <c r="B22" s="47" t="s">
        <v>8</v>
      </c>
      <c r="C22" s="37" t="s">
        <v>26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12">
        <v>1691160.1450046301</v>
      </c>
      <c r="U22" s="7"/>
      <c r="V22" s="7"/>
      <c r="W22" s="7"/>
      <c r="X22" s="7"/>
      <c r="Y22" s="7"/>
      <c r="Z22" s="7"/>
      <c r="AA22" s="7"/>
      <c r="AB22" s="7"/>
      <c r="AC22" s="7"/>
      <c r="AD22" s="8">
        <f t="shared" si="0"/>
        <v>1691160.1450046301</v>
      </c>
      <c r="AE22" s="9">
        <f t="shared" si="1"/>
        <v>1.5159612870291583</v>
      </c>
      <c r="AF22" s="35"/>
    </row>
    <row r="23" spans="1:32" ht="19.95" customHeight="1" x14ac:dyDescent="0.3">
      <c r="A23" s="34">
        <v>18</v>
      </c>
      <c r="B23" s="100" t="s">
        <v>37</v>
      </c>
      <c r="C23" s="42" t="s">
        <v>27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>
        <v>16.159168116176399</v>
      </c>
      <c r="U23" s="13">
        <v>677487.64933851105</v>
      </c>
      <c r="V23" s="14">
        <v>68782.841248206401</v>
      </c>
      <c r="W23" s="7"/>
      <c r="X23" s="7"/>
      <c r="Y23" s="7"/>
      <c r="Z23" s="7"/>
      <c r="AA23" s="7"/>
      <c r="AB23" s="7">
        <v>25.906924712331701</v>
      </c>
      <c r="AC23" s="7"/>
      <c r="AD23" s="8">
        <f t="shared" si="0"/>
        <v>746312.55667954602</v>
      </c>
      <c r="AE23" s="9">
        <f t="shared" si="1"/>
        <v>0.66899692929249388</v>
      </c>
      <c r="AF23" s="35"/>
    </row>
    <row r="24" spans="1:32" ht="19.95" customHeight="1" x14ac:dyDescent="0.3">
      <c r="A24" s="34">
        <v>19</v>
      </c>
      <c r="B24" s="100"/>
      <c r="C24" s="42" t="s">
        <v>57</v>
      </c>
      <c r="D24" s="7"/>
      <c r="E24" s="7"/>
      <c r="F24" s="7">
        <v>159.19108813811499</v>
      </c>
      <c r="G24" s="7"/>
      <c r="H24" s="7"/>
      <c r="I24" s="7"/>
      <c r="J24" s="7"/>
      <c r="K24" s="7"/>
      <c r="L24" s="7"/>
      <c r="M24" s="7"/>
      <c r="N24" s="7">
        <v>12.995088685231799</v>
      </c>
      <c r="O24" s="7">
        <v>70.737904565285504</v>
      </c>
      <c r="P24" s="7"/>
      <c r="Q24" s="7">
        <v>5.0531963827531801</v>
      </c>
      <c r="R24" s="7"/>
      <c r="S24" s="7"/>
      <c r="T24" s="7"/>
      <c r="U24" s="14"/>
      <c r="V24" s="13">
        <v>1035351.49731181</v>
      </c>
      <c r="W24" s="7"/>
      <c r="X24" s="7"/>
      <c r="Y24" s="7"/>
      <c r="Z24" s="7"/>
      <c r="AA24" s="7">
        <v>72.342396469289497</v>
      </c>
      <c r="AB24" s="7">
        <v>14.926066188812401</v>
      </c>
      <c r="AC24" s="7"/>
      <c r="AD24" s="8">
        <f t="shared" si="0"/>
        <v>1035686.7430522395</v>
      </c>
      <c r="AE24" s="9">
        <f t="shared" si="1"/>
        <v>0.92839286249393715</v>
      </c>
      <c r="AF24" s="35"/>
    </row>
    <row r="25" spans="1:32" ht="19.95" customHeight="1" x14ac:dyDescent="0.3">
      <c r="A25" s="34">
        <v>20</v>
      </c>
      <c r="B25" s="101" t="s">
        <v>38</v>
      </c>
      <c r="C25" s="43" t="s">
        <v>29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>
        <v>40.345788410052698</v>
      </c>
      <c r="P25" s="7"/>
      <c r="Q25" s="7"/>
      <c r="R25" s="7"/>
      <c r="S25" s="7"/>
      <c r="T25" s="7">
        <v>322.85692029252698</v>
      </c>
      <c r="U25" s="7"/>
      <c r="V25" s="7">
        <v>36.918907565196299</v>
      </c>
      <c r="W25" s="15">
        <v>87606.716840129797</v>
      </c>
      <c r="X25" s="16">
        <v>3486.88391676318</v>
      </c>
      <c r="Y25" s="16"/>
      <c r="Z25" s="16"/>
      <c r="AA25" s="16"/>
      <c r="AB25" s="16"/>
      <c r="AC25" s="16"/>
      <c r="AD25" s="8">
        <f t="shared" si="0"/>
        <v>91493.722373160752</v>
      </c>
      <c r="AE25" s="9">
        <f t="shared" si="1"/>
        <v>8.2015261259320613E-2</v>
      </c>
      <c r="AF25" s="35"/>
    </row>
    <row r="26" spans="1:32" ht="19.95" customHeight="1" x14ac:dyDescent="0.3">
      <c r="A26" s="34">
        <v>21</v>
      </c>
      <c r="B26" s="101"/>
      <c r="C26" s="43" t="s">
        <v>30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6"/>
      <c r="X26" s="15">
        <v>1847.37801909481</v>
      </c>
      <c r="Y26" s="16"/>
      <c r="Z26" s="16"/>
      <c r="AA26" s="16"/>
      <c r="AB26" s="16"/>
      <c r="AC26" s="16"/>
      <c r="AD26" s="8">
        <f t="shared" si="0"/>
        <v>1847.37801909481</v>
      </c>
      <c r="AE26" s="9">
        <f t="shared" si="1"/>
        <v>1.6559954819942127E-3</v>
      </c>
      <c r="AF26" s="35"/>
    </row>
    <row r="27" spans="1:32" ht="19.95" customHeight="1" x14ac:dyDescent="0.3">
      <c r="A27" s="34">
        <v>22</v>
      </c>
      <c r="B27" s="101"/>
      <c r="C27" s="43" t="s">
        <v>31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16"/>
      <c r="X27" s="16"/>
      <c r="Y27" s="15">
        <v>13608.7588090398</v>
      </c>
      <c r="Z27" s="16">
        <v>76.159440422453301</v>
      </c>
      <c r="AA27" s="16"/>
      <c r="AB27" s="16"/>
      <c r="AC27" s="16"/>
      <c r="AD27" s="8">
        <f t="shared" si="0"/>
        <v>13684.918249462253</v>
      </c>
      <c r="AE27" s="9">
        <f t="shared" si="1"/>
        <v>1.2267203873993148E-2</v>
      </c>
      <c r="AF27" s="35"/>
    </row>
    <row r="28" spans="1:32" ht="19.95" customHeight="1" x14ac:dyDescent="0.3">
      <c r="A28" s="34">
        <v>23</v>
      </c>
      <c r="B28" s="101"/>
      <c r="C28" s="43" t="s">
        <v>32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16"/>
      <c r="X28" s="16"/>
      <c r="Y28" s="16"/>
      <c r="Z28" s="15">
        <v>697.31267296126998</v>
      </c>
      <c r="AA28" s="16"/>
      <c r="AB28" s="16"/>
      <c r="AC28" s="16"/>
      <c r="AD28" s="8">
        <f t="shared" si="0"/>
        <v>697.31267296126998</v>
      </c>
      <c r="AE28" s="9">
        <f t="shared" si="1"/>
        <v>6.2507327900706612E-4</v>
      </c>
      <c r="AF28" s="35"/>
    </row>
    <row r="29" spans="1:32" ht="19.95" customHeight="1" x14ac:dyDescent="0.3">
      <c r="A29" s="34">
        <v>24</v>
      </c>
      <c r="B29" s="101"/>
      <c r="C29" s="43" t="s">
        <v>33</v>
      </c>
      <c r="D29" s="7"/>
      <c r="E29" s="7"/>
      <c r="F29" s="7">
        <v>366.141881086002</v>
      </c>
      <c r="G29" s="7">
        <v>25.182797052434498</v>
      </c>
      <c r="H29" s="7"/>
      <c r="I29" s="7"/>
      <c r="J29" s="7"/>
      <c r="K29" s="7">
        <v>1.54888391149323</v>
      </c>
      <c r="L29" s="7"/>
      <c r="M29" s="7"/>
      <c r="N29" s="7">
        <v>77.910209732099204</v>
      </c>
      <c r="O29" s="7"/>
      <c r="P29" s="7"/>
      <c r="Q29" s="7"/>
      <c r="R29" s="7"/>
      <c r="S29" s="7"/>
      <c r="T29" s="7">
        <v>294.84323869018198</v>
      </c>
      <c r="U29" s="7"/>
      <c r="V29" s="7">
        <v>126.764570538236</v>
      </c>
      <c r="W29" s="16"/>
      <c r="X29" s="16"/>
      <c r="Y29" s="16"/>
      <c r="Z29" s="16"/>
      <c r="AA29" s="15">
        <v>48972.391864056503</v>
      </c>
      <c r="AB29" s="16"/>
      <c r="AC29" s="16"/>
      <c r="AD29" s="8">
        <f t="shared" si="0"/>
        <v>49864.783445066947</v>
      </c>
      <c r="AE29" s="9">
        <f t="shared" si="1"/>
        <v>4.4698949127970962E-2</v>
      </c>
      <c r="AF29" s="35"/>
    </row>
    <row r="30" spans="1:32" ht="19.95" customHeight="1" x14ac:dyDescent="0.3">
      <c r="A30" s="34">
        <v>25</v>
      </c>
      <c r="B30" s="101"/>
      <c r="C30" s="43" t="s">
        <v>34</v>
      </c>
      <c r="D30" s="7"/>
      <c r="E30" s="7"/>
      <c r="F30" s="7">
        <v>6.3014369039216103</v>
      </c>
      <c r="G30" s="7">
        <v>11.769819669277</v>
      </c>
      <c r="H30" s="7"/>
      <c r="I30" s="7"/>
      <c r="J30" s="7"/>
      <c r="K30" s="7"/>
      <c r="L30" s="7"/>
      <c r="M30" s="7"/>
      <c r="N30" s="7"/>
      <c r="O30" s="7">
        <v>488.87134776636901</v>
      </c>
      <c r="P30" s="7"/>
      <c r="Q30" s="7"/>
      <c r="R30" s="7"/>
      <c r="S30" s="7"/>
      <c r="T30" s="7">
        <v>139.00945888922001</v>
      </c>
      <c r="U30" s="7"/>
      <c r="V30" s="7">
        <v>206.640764789522</v>
      </c>
      <c r="W30" s="16"/>
      <c r="X30" s="16"/>
      <c r="Y30" s="16"/>
      <c r="Z30" s="16"/>
      <c r="AA30" s="16"/>
      <c r="AB30" s="15">
        <v>3624.5943017463301</v>
      </c>
      <c r="AC30" s="16"/>
      <c r="AD30" s="8">
        <f t="shared" si="0"/>
        <v>4477.1871297646394</v>
      </c>
      <c r="AE30" s="9">
        <f t="shared" si="1"/>
        <v>4.0133646618604555E-3</v>
      </c>
      <c r="AF30" s="35"/>
    </row>
    <row r="31" spans="1:32" ht="19.95" customHeight="1" x14ac:dyDescent="0.3">
      <c r="A31" s="34">
        <v>26</v>
      </c>
      <c r="B31" s="101"/>
      <c r="C31" s="43" t="s">
        <v>35</v>
      </c>
      <c r="D31" s="7">
        <v>858.61539256349397</v>
      </c>
      <c r="E31" s="7"/>
      <c r="F31" s="7"/>
      <c r="G31" s="7">
        <v>310.42429721440499</v>
      </c>
      <c r="H31" s="7"/>
      <c r="I31" s="7"/>
      <c r="J31" s="7"/>
      <c r="K31" s="7"/>
      <c r="L31" s="7"/>
      <c r="M31" s="7"/>
      <c r="N31" s="7"/>
      <c r="O31" s="7">
        <v>360.94086197612199</v>
      </c>
      <c r="P31" s="7"/>
      <c r="Q31" s="7">
        <v>566.03275811125695</v>
      </c>
      <c r="R31" s="7"/>
      <c r="S31" s="7"/>
      <c r="T31" s="7">
        <v>62.451483358819097</v>
      </c>
      <c r="U31" s="7"/>
      <c r="V31" s="7"/>
      <c r="W31" s="16"/>
      <c r="X31" s="16"/>
      <c r="Y31" s="16"/>
      <c r="Z31" s="16"/>
      <c r="AA31" s="16"/>
      <c r="AB31" s="16"/>
      <c r="AC31" s="15"/>
      <c r="AD31" s="8">
        <f t="shared" si="0"/>
        <v>2158.4647932240969</v>
      </c>
      <c r="AE31" s="9">
        <f t="shared" si="1"/>
        <v>1.9348546473309713E-3</v>
      </c>
      <c r="AF31" s="35"/>
    </row>
    <row r="32" spans="1:32" ht="19.95" customHeight="1" x14ac:dyDescent="0.35">
      <c r="A32" s="31"/>
      <c r="B32" s="102" t="s">
        <v>39</v>
      </c>
      <c r="C32" s="102"/>
      <c r="D32" s="17">
        <f t="shared" ref="D32:AD32" si="2">SUM(D6:D31)</f>
        <v>28610529.731622264</v>
      </c>
      <c r="E32" s="17">
        <f t="shared" si="2"/>
        <v>4236136.0772467107</v>
      </c>
      <c r="F32" s="17">
        <f t="shared" si="2"/>
        <v>490973.36339333211</v>
      </c>
      <c r="G32" s="17">
        <f t="shared" si="2"/>
        <v>2829831.5625391016</v>
      </c>
      <c r="H32" s="17">
        <f t="shared" si="2"/>
        <v>0</v>
      </c>
      <c r="I32" s="17">
        <f t="shared" si="2"/>
        <v>230544.53078111599</v>
      </c>
      <c r="J32" s="17">
        <f t="shared" si="2"/>
        <v>109607.76445205473</v>
      </c>
      <c r="K32" s="17">
        <f t="shared" si="2"/>
        <v>4756.6999016408008</v>
      </c>
      <c r="L32" s="17">
        <f t="shared" si="2"/>
        <v>2564216.1401202399</v>
      </c>
      <c r="M32" s="17">
        <f t="shared" si="2"/>
        <v>275364.79152926482</v>
      </c>
      <c r="N32" s="17">
        <f t="shared" si="2"/>
        <v>12401.79110068822</v>
      </c>
      <c r="O32" s="17">
        <f t="shared" si="2"/>
        <v>50609897.587496348</v>
      </c>
      <c r="P32" s="17">
        <f t="shared" si="2"/>
        <v>0</v>
      </c>
      <c r="Q32" s="17">
        <f t="shared" si="2"/>
        <v>17574817.855812058</v>
      </c>
      <c r="R32" s="17">
        <f t="shared" si="2"/>
        <v>0</v>
      </c>
      <c r="S32" s="17">
        <f t="shared" si="2"/>
        <v>0</v>
      </c>
      <c r="T32" s="17">
        <f t="shared" si="2"/>
        <v>1838917.1092705592</v>
      </c>
      <c r="U32" s="17">
        <f t="shared" si="2"/>
        <v>677487.64933851105</v>
      </c>
      <c r="V32" s="17">
        <f t="shared" si="2"/>
        <v>1319213.3101603677</v>
      </c>
      <c r="W32" s="17">
        <f t="shared" si="2"/>
        <v>87606.716840129797</v>
      </c>
      <c r="X32" s="17">
        <f t="shared" si="2"/>
        <v>5334.2619358579905</v>
      </c>
      <c r="Y32" s="17">
        <f t="shared" si="2"/>
        <v>13608.7588090398</v>
      </c>
      <c r="Z32" s="17">
        <f t="shared" si="2"/>
        <v>773.47211338372324</v>
      </c>
      <c r="AA32" s="17">
        <f t="shared" si="2"/>
        <v>60086.208850028423</v>
      </c>
      <c r="AB32" s="17">
        <f t="shared" si="2"/>
        <v>4257.6774347139353</v>
      </c>
      <c r="AC32" s="17">
        <f t="shared" si="2"/>
        <v>584.96124400499468</v>
      </c>
      <c r="AD32" s="48">
        <f t="shared" si="2"/>
        <v>111556948.0219914</v>
      </c>
      <c r="AE32" s="18"/>
      <c r="AF32" s="35"/>
    </row>
    <row r="33" spans="1:32" ht="19.95" customHeight="1" x14ac:dyDescent="0.35">
      <c r="A33" s="31"/>
      <c r="B33" s="94">
        <f>AE4</f>
        <v>0</v>
      </c>
      <c r="C33" s="94"/>
      <c r="D33" s="49">
        <f t="shared" ref="D33:AC33" si="3">D32/$AD$32*100</f>
        <v>25.646569074283232</v>
      </c>
      <c r="E33" s="49">
        <f t="shared" si="3"/>
        <v>3.7972857382326688</v>
      </c>
      <c r="F33" s="49">
        <f t="shared" si="3"/>
        <v>0.44011007122258822</v>
      </c>
      <c r="G33" s="49">
        <f t="shared" si="3"/>
        <v>2.5366699364895249</v>
      </c>
      <c r="H33" s="49">
        <f t="shared" si="3"/>
        <v>0</v>
      </c>
      <c r="I33" s="49">
        <f t="shared" si="3"/>
        <v>0.20666084441075633</v>
      </c>
      <c r="J33" s="49">
        <f t="shared" si="3"/>
        <v>9.8252745701188943E-2</v>
      </c>
      <c r="K33" s="49">
        <f t="shared" si="3"/>
        <v>4.2639207920093913E-3</v>
      </c>
      <c r="L33" s="49">
        <f t="shared" si="3"/>
        <v>2.2985714342191863</v>
      </c>
      <c r="M33" s="49">
        <f t="shared" si="3"/>
        <v>0.24683786748538666</v>
      </c>
      <c r="N33" s="49">
        <f t="shared" si="3"/>
        <v>1.1117004651510755E-2</v>
      </c>
      <c r="O33" s="49">
        <f t="shared" si="3"/>
        <v>45.366871794950448</v>
      </c>
      <c r="P33" s="49">
        <f t="shared" si="3"/>
        <v>0</v>
      </c>
      <c r="Q33" s="49">
        <f t="shared" si="3"/>
        <v>15.754122147862548</v>
      </c>
      <c r="R33" s="49">
        <f t="shared" si="3"/>
        <v>0</v>
      </c>
      <c r="S33" s="49">
        <f t="shared" si="3"/>
        <v>0</v>
      </c>
      <c r="T33" s="49">
        <f t="shared" si="3"/>
        <v>1.648411095746408</v>
      </c>
      <c r="U33" s="49">
        <f t="shared" si="3"/>
        <v>0.60730206531372377</v>
      </c>
      <c r="V33" s="49">
        <f t="shared" si="3"/>
        <v>1.1825469713462484</v>
      </c>
      <c r="W33" s="49">
        <f t="shared" si="3"/>
        <v>7.8530937241900647E-2</v>
      </c>
      <c r="X33" s="49">
        <f t="shared" si="3"/>
        <v>4.781649220814501E-3</v>
      </c>
      <c r="Y33" s="49">
        <f t="shared" si="3"/>
        <v>1.2198934311430862E-2</v>
      </c>
      <c r="Z33" s="49">
        <f t="shared" si="3"/>
        <v>6.9334284156935468E-4</v>
      </c>
      <c r="AA33" s="49">
        <f t="shared" si="3"/>
        <v>5.3861467094083217E-2</v>
      </c>
      <c r="AB33" s="49">
        <f t="shared" si="3"/>
        <v>3.8165954789966218E-3</v>
      </c>
      <c r="AC33" s="49">
        <f t="shared" si="3"/>
        <v>5.2436110379219087E-4</v>
      </c>
      <c r="AD33" s="50"/>
      <c r="AE33" s="50"/>
      <c r="AF33" s="35"/>
    </row>
    <row r="34" spans="1:32" x14ac:dyDescent="0.35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5"/>
    </row>
    <row r="35" spans="1:32" x14ac:dyDescent="0.35">
      <c r="A35" s="31"/>
      <c r="B35" s="32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5"/>
    </row>
    <row r="36" spans="1:32" x14ac:dyDescent="0.35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51"/>
      <c r="AE36" s="31"/>
      <c r="AF36" s="35"/>
    </row>
    <row r="37" spans="1:32" x14ac:dyDescent="0.35">
      <c r="A37" s="31"/>
      <c r="B37" s="32"/>
      <c r="C37" s="31"/>
      <c r="D37" s="31"/>
      <c r="E37" s="22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51"/>
      <c r="AE37" s="31"/>
      <c r="AF37" s="35"/>
    </row>
    <row r="38" spans="1:32" x14ac:dyDescent="0.35">
      <c r="A38" s="31"/>
      <c r="B38" s="32"/>
      <c r="C38" s="31"/>
      <c r="D38" s="31"/>
      <c r="E38" s="23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5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F38"/>
  <sheetViews>
    <sheetView showGridLines="0" zoomScale="60" zoomScaleNormal="60" workbookViewId="0">
      <pane xSplit="3" ySplit="5" topLeftCell="D6" activePane="bottomRight" state="frozen"/>
      <selection sqref="A1:AE33"/>
      <selection pane="topRight" sqref="A1:AE33"/>
      <selection pane="bottomLeft" sqref="A1:AE33"/>
      <selection pane="bottomRight" sqref="A1:AE33"/>
    </sheetView>
  </sheetViews>
  <sheetFormatPr defaultRowHeight="16.2" x14ac:dyDescent="0.35"/>
  <cols>
    <col min="1" max="1" width="5" style="57" customWidth="1"/>
    <col min="2" max="2" width="10.77734375" style="53" customWidth="1"/>
    <col min="3" max="3" width="10.77734375" style="52" customWidth="1"/>
    <col min="4" max="31" width="12.77734375" style="52" customWidth="1"/>
    <col min="32" max="16384" width="8.88671875" style="36"/>
  </cols>
  <sheetData>
    <row r="1" spans="1:32" ht="19.95" customHeight="1" x14ac:dyDescent="0.35">
      <c r="A1" s="31"/>
      <c r="B1" s="32"/>
      <c r="C1" s="33"/>
      <c r="D1" s="34">
        <v>1</v>
      </c>
      <c r="E1" s="34">
        <v>2</v>
      </c>
      <c r="F1" s="34">
        <v>3</v>
      </c>
      <c r="G1" s="34">
        <v>4</v>
      </c>
      <c r="H1" s="34">
        <v>5</v>
      </c>
      <c r="I1" s="34">
        <v>6</v>
      </c>
      <c r="J1" s="34">
        <v>7</v>
      </c>
      <c r="K1" s="34">
        <v>8</v>
      </c>
      <c r="L1" s="34">
        <v>9</v>
      </c>
      <c r="M1" s="34">
        <v>10</v>
      </c>
      <c r="N1" s="34">
        <v>11</v>
      </c>
      <c r="O1" s="34">
        <v>12</v>
      </c>
      <c r="P1" s="34">
        <v>13</v>
      </c>
      <c r="Q1" s="34">
        <v>14</v>
      </c>
      <c r="R1" s="34">
        <v>15</v>
      </c>
      <c r="S1" s="34">
        <v>16</v>
      </c>
      <c r="T1" s="34">
        <v>17</v>
      </c>
      <c r="U1" s="34">
        <v>18</v>
      </c>
      <c r="V1" s="34">
        <v>19</v>
      </c>
      <c r="W1" s="34">
        <v>20</v>
      </c>
      <c r="X1" s="34">
        <v>21</v>
      </c>
      <c r="Y1" s="34">
        <v>22</v>
      </c>
      <c r="Z1" s="34">
        <v>23</v>
      </c>
      <c r="AA1" s="34">
        <v>24</v>
      </c>
      <c r="AB1" s="34">
        <v>25</v>
      </c>
      <c r="AC1" s="34">
        <v>26</v>
      </c>
      <c r="AD1" s="33"/>
      <c r="AE1" s="33"/>
      <c r="AF1" s="35"/>
    </row>
    <row r="2" spans="1:32" ht="19.95" customHeight="1" x14ac:dyDescent="0.35">
      <c r="A2" s="31"/>
      <c r="B2" s="82" t="s">
        <v>77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35"/>
    </row>
    <row r="3" spans="1:32" ht="19.95" customHeight="1" x14ac:dyDescent="0.35">
      <c r="A3" s="31"/>
      <c r="B3" s="82" t="s">
        <v>1</v>
      </c>
      <c r="C3" s="82"/>
      <c r="D3" s="83" t="s">
        <v>44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2" t="s">
        <v>42</v>
      </c>
      <c r="AE3" s="84" t="s">
        <v>4</v>
      </c>
      <c r="AF3" s="35"/>
    </row>
    <row r="4" spans="1:32" ht="32.4" x14ac:dyDescent="0.35">
      <c r="A4" s="31"/>
      <c r="B4" s="82"/>
      <c r="C4" s="82"/>
      <c r="D4" s="87" t="s">
        <v>5</v>
      </c>
      <c r="E4" s="87"/>
      <c r="F4" s="87"/>
      <c r="G4" s="87"/>
      <c r="H4" s="87"/>
      <c r="I4" s="88" t="s">
        <v>6</v>
      </c>
      <c r="J4" s="89"/>
      <c r="K4" s="89"/>
      <c r="L4" s="89"/>
      <c r="M4" s="89"/>
      <c r="N4" s="89"/>
      <c r="O4" s="89"/>
      <c r="P4" s="90"/>
      <c r="Q4" s="91" t="s">
        <v>7</v>
      </c>
      <c r="R4" s="91"/>
      <c r="S4" s="91"/>
      <c r="T4" s="37" t="s">
        <v>8</v>
      </c>
      <c r="U4" s="92" t="s">
        <v>9</v>
      </c>
      <c r="V4" s="92"/>
      <c r="W4" s="93" t="s">
        <v>38</v>
      </c>
      <c r="X4" s="93"/>
      <c r="Y4" s="93"/>
      <c r="Z4" s="93"/>
      <c r="AA4" s="93"/>
      <c r="AB4" s="93"/>
      <c r="AC4" s="93"/>
      <c r="AD4" s="82"/>
      <c r="AE4" s="85"/>
      <c r="AF4" s="35"/>
    </row>
    <row r="5" spans="1:32" ht="19.95" customHeight="1" x14ac:dyDescent="0.35">
      <c r="A5" s="31"/>
      <c r="B5" s="82"/>
      <c r="C5" s="82"/>
      <c r="D5" s="38" t="s">
        <v>10</v>
      </c>
      <c r="E5" s="38" t="s">
        <v>11</v>
      </c>
      <c r="F5" s="38" t="s">
        <v>52</v>
      </c>
      <c r="G5" s="38" t="s">
        <v>53</v>
      </c>
      <c r="H5" s="38" t="s">
        <v>14</v>
      </c>
      <c r="I5" s="39" t="s">
        <v>15</v>
      </c>
      <c r="J5" s="39" t="s">
        <v>16</v>
      </c>
      <c r="K5" s="39" t="s">
        <v>17</v>
      </c>
      <c r="L5" s="40" t="s">
        <v>18</v>
      </c>
      <c r="M5" s="40" t="s">
        <v>19</v>
      </c>
      <c r="N5" s="40" t="s">
        <v>54</v>
      </c>
      <c r="O5" s="40" t="s">
        <v>55</v>
      </c>
      <c r="P5" s="40" t="s">
        <v>22</v>
      </c>
      <c r="Q5" s="41" t="s">
        <v>56</v>
      </c>
      <c r="R5" s="41" t="s">
        <v>24</v>
      </c>
      <c r="S5" s="41" t="s">
        <v>25</v>
      </c>
      <c r="T5" s="37" t="s">
        <v>26</v>
      </c>
      <c r="U5" s="42" t="s">
        <v>27</v>
      </c>
      <c r="V5" s="42" t="s">
        <v>57</v>
      </c>
      <c r="W5" s="43" t="s">
        <v>29</v>
      </c>
      <c r="X5" s="43" t="s">
        <v>30</v>
      </c>
      <c r="Y5" s="43" t="s">
        <v>31</v>
      </c>
      <c r="Z5" s="43" t="s">
        <v>32</v>
      </c>
      <c r="AA5" s="43" t="s">
        <v>33</v>
      </c>
      <c r="AB5" s="43" t="s">
        <v>34</v>
      </c>
      <c r="AC5" s="43" t="s">
        <v>35</v>
      </c>
      <c r="AD5" s="82"/>
      <c r="AE5" s="86"/>
      <c r="AF5" s="35"/>
    </row>
    <row r="6" spans="1:32" ht="19.95" customHeight="1" x14ac:dyDescent="0.3">
      <c r="A6" s="34">
        <v>1</v>
      </c>
      <c r="B6" s="95" t="s">
        <v>5</v>
      </c>
      <c r="C6" s="38" t="s">
        <v>10</v>
      </c>
      <c r="D6" s="5">
        <v>26858924.7020877</v>
      </c>
      <c r="E6" s="6">
        <v>837607.46824862401</v>
      </c>
      <c r="F6" s="6"/>
      <c r="G6" s="6">
        <v>278137.05159131502</v>
      </c>
      <c r="H6" s="6"/>
      <c r="I6" s="7"/>
      <c r="J6" s="7"/>
      <c r="K6" s="7"/>
      <c r="L6" s="7"/>
      <c r="M6" s="7"/>
      <c r="N6" s="7"/>
      <c r="O6" s="7">
        <v>548816.56635127706</v>
      </c>
      <c r="P6" s="7"/>
      <c r="Q6" s="7">
        <v>56928.970770332598</v>
      </c>
      <c r="R6" s="7"/>
      <c r="S6" s="7"/>
      <c r="T6" s="7">
        <v>8709.3968511396306</v>
      </c>
      <c r="U6" s="7"/>
      <c r="V6" s="7">
        <v>16802.2816680777</v>
      </c>
      <c r="W6" s="7"/>
      <c r="X6" s="7"/>
      <c r="Y6" s="7"/>
      <c r="Z6" s="7"/>
      <c r="AA6" s="7">
        <v>3696.33511681252</v>
      </c>
      <c r="AB6" s="7">
        <v>168.554402500376</v>
      </c>
      <c r="AC6" s="7">
        <v>738.40453420719598</v>
      </c>
      <c r="AD6" s="8">
        <f t="shared" ref="AD6:AD31" si="0">SUM(D6:AC6)</f>
        <v>28610529.731621984</v>
      </c>
      <c r="AE6" s="9">
        <f t="shared" ref="AE6:AE31" si="1">AD6/$AD$32*100</f>
        <v>25.64656907428272</v>
      </c>
      <c r="AF6" s="35"/>
    </row>
    <row r="7" spans="1:32" ht="19.95" customHeight="1" x14ac:dyDescent="0.3">
      <c r="A7" s="34">
        <v>2</v>
      </c>
      <c r="B7" s="95"/>
      <c r="C7" s="38" t="s">
        <v>11</v>
      </c>
      <c r="D7" s="6"/>
      <c r="E7" s="5">
        <v>4200089.5128904497</v>
      </c>
      <c r="F7" s="6"/>
      <c r="G7" s="6">
        <v>8712.6680243332503</v>
      </c>
      <c r="H7" s="6"/>
      <c r="I7" s="7"/>
      <c r="J7" s="7"/>
      <c r="K7" s="7"/>
      <c r="L7" s="7"/>
      <c r="M7" s="7"/>
      <c r="N7" s="7"/>
      <c r="O7" s="7">
        <v>23540.6990696098</v>
      </c>
      <c r="P7" s="7"/>
      <c r="Q7" s="7">
        <v>1701.7177153477701</v>
      </c>
      <c r="R7" s="7"/>
      <c r="S7" s="7"/>
      <c r="T7" s="7">
        <v>1008.45704738296</v>
      </c>
      <c r="U7" s="7"/>
      <c r="V7" s="7">
        <v>262.48929271036798</v>
      </c>
      <c r="W7" s="7"/>
      <c r="X7" s="7"/>
      <c r="Y7" s="7"/>
      <c r="Z7" s="7"/>
      <c r="AA7" s="7">
        <v>622.48506957030997</v>
      </c>
      <c r="AB7" s="7"/>
      <c r="AC7" s="7">
        <v>198.04813732598899</v>
      </c>
      <c r="AD7" s="8">
        <f t="shared" si="0"/>
        <v>4236136.0772467302</v>
      </c>
      <c r="AE7" s="9">
        <f t="shared" si="1"/>
        <v>3.7972857382326484</v>
      </c>
      <c r="AF7" s="35"/>
    </row>
    <row r="8" spans="1:32" ht="19.95" customHeight="1" x14ac:dyDescent="0.3">
      <c r="A8" s="34">
        <v>3</v>
      </c>
      <c r="B8" s="95"/>
      <c r="C8" s="38" t="s">
        <v>52</v>
      </c>
      <c r="D8" s="6"/>
      <c r="E8" s="6"/>
      <c r="F8" s="5">
        <v>442531.33773817797</v>
      </c>
      <c r="G8" s="6">
        <v>17286.1213147362</v>
      </c>
      <c r="H8" s="6"/>
      <c r="I8" s="7"/>
      <c r="J8" s="7"/>
      <c r="K8" s="7"/>
      <c r="L8" s="7"/>
      <c r="M8" s="7"/>
      <c r="N8" s="7"/>
      <c r="O8" s="7">
        <v>27246.710329049802</v>
      </c>
      <c r="P8" s="7"/>
      <c r="Q8" s="7">
        <v>3328.2080823903998</v>
      </c>
      <c r="R8" s="7"/>
      <c r="S8" s="7"/>
      <c r="T8" s="7">
        <v>312.828681622489</v>
      </c>
      <c r="U8" s="7"/>
      <c r="V8" s="7">
        <v>49.838032217106097</v>
      </c>
      <c r="W8" s="7"/>
      <c r="X8" s="7"/>
      <c r="Y8" s="7"/>
      <c r="Z8" s="7"/>
      <c r="AA8" s="7">
        <v>218.31921513828601</v>
      </c>
      <c r="AB8" s="7"/>
      <c r="AC8" s="7"/>
      <c r="AD8" s="8">
        <f t="shared" si="0"/>
        <v>490973.36339333229</v>
      </c>
      <c r="AE8" s="9">
        <f t="shared" si="1"/>
        <v>0.440110071222584</v>
      </c>
      <c r="AF8" s="35"/>
    </row>
    <row r="9" spans="1:32" ht="19.95" customHeight="1" x14ac:dyDescent="0.3">
      <c r="A9" s="34">
        <v>4</v>
      </c>
      <c r="B9" s="95"/>
      <c r="C9" s="38" t="s">
        <v>53</v>
      </c>
      <c r="D9" s="6"/>
      <c r="E9" s="6"/>
      <c r="F9" s="6">
        <v>29489.4258272611</v>
      </c>
      <c r="G9" s="5">
        <v>2696442.1324000498</v>
      </c>
      <c r="H9" s="6"/>
      <c r="I9" s="7"/>
      <c r="J9" s="7"/>
      <c r="K9" s="7">
        <v>368.86575339525302</v>
      </c>
      <c r="L9" s="7"/>
      <c r="M9" s="7"/>
      <c r="N9" s="7">
        <v>486.48657592011801</v>
      </c>
      <c r="O9" s="7">
        <v>85012.809294414401</v>
      </c>
      <c r="P9" s="7"/>
      <c r="Q9" s="7">
        <v>15928.246302523399</v>
      </c>
      <c r="R9" s="7"/>
      <c r="S9" s="7"/>
      <c r="T9" s="7">
        <v>1265.27393147262</v>
      </c>
      <c r="U9" s="7"/>
      <c r="V9" s="7">
        <v>136.99381486802901</v>
      </c>
      <c r="W9" s="7"/>
      <c r="X9" s="7"/>
      <c r="Y9" s="7"/>
      <c r="Z9" s="7"/>
      <c r="AA9" s="7">
        <v>557.84981908703503</v>
      </c>
      <c r="AB9" s="7">
        <v>57.904380077165897</v>
      </c>
      <c r="AC9" s="7">
        <v>85.574440080994506</v>
      </c>
      <c r="AD9" s="8">
        <f t="shared" si="0"/>
        <v>2829831.5625391495</v>
      </c>
      <c r="AE9" s="9">
        <f t="shared" si="1"/>
        <v>2.5366699364895426</v>
      </c>
      <c r="AF9" s="35"/>
    </row>
    <row r="10" spans="1:32" ht="19.95" customHeight="1" x14ac:dyDescent="0.3">
      <c r="A10" s="34">
        <v>5</v>
      </c>
      <c r="B10" s="95"/>
      <c r="C10" s="38" t="s">
        <v>14</v>
      </c>
      <c r="D10" s="6"/>
      <c r="E10" s="6"/>
      <c r="F10" s="6"/>
      <c r="G10" s="6"/>
      <c r="H10" s="5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8">
        <f t="shared" si="0"/>
        <v>0</v>
      </c>
      <c r="AE10" s="9">
        <f t="shared" si="1"/>
        <v>0</v>
      </c>
      <c r="AF10" s="35"/>
    </row>
    <row r="11" spans="1:32" ht="19.95" customHeight="1" x14ac:dyDescent="0.3">
      <c r="A11" s="34">
        <v>6</v>
      </c>
      <c r="B11" s="96" t="s">
        <v>6</v>
      </c>
      <c r="C11" s="39" t="s">
        <v>15</v>
      </c>
      <c r="D11" s="7"/>
      <c r="E11" s="7"/>
      <c r="F11" s="7"/>
      <c r="G11" s="7">
        <v>440.089322413937</v>
      </c>
      <c r="H11" s="7"/>
      <c r="I11" s="26">
        <v>207491.77268475801</v>
      </c>
      <c r="J11" s="27">
        <v>18609.6559797794</v>
      </c>
      <c r="K11" s="27"/>
      <c r="L11" s="28"/>
      <c r="M11" s="28"/>
      <c r="N11" s="28"/>
      <c r="O11" s="28">
        <v>3322.4396644850299</v>
      </c>
      <c r="P11" s="28"/>
      <c r="Q11" s="7">
        <v>422.963281851933</v>
      </c>
      <c r="R11" s="7"/>
      <c r="S11" s="7"/>
      <c r="T11" s="7">
        <v>20.308774744685898</v>
      </c>
      <c r="U11" s="7"/>
      <c r="V11" s="7"/>
      <c r="W11" s="7"/>
      <c r="X11" s="7"/>
      <c r="Y11" s="7"/>
      <c r="Z11" s="7"/>
      <c r="AA11" s="7">
        <v>237.30107308259801</v>
      </c>
      <c r="AB11" s="7"/>
      <c r="AC11" s="7"/>
      <c r="AD11" s="8">
        <f t="shared" si="0"/>
        <v>230544.53078111558</v>
      </c>
      <c r="AE11" s="9">
        <f t="shared" si="1"/>
        <v>0.20666084441075391</v>
      </c>
      <c r="AF11" s="35"/>
    </row>
    <row r="12" spans="1:32" ht="19.95" customHeight="1" x14ac:dyDescent="0.3">
      <c r="A12" s="34">
        <v>7</v>
      </c>
      <c r="B12" s="97"/>
      <c r="C12" s="39" t="s">
        <v>16</v>
      </c>
      <c r="D12" s="7"/>
      <c r="E12" s="7"/>
      <c r="F12" s="7"/>
      <c r="G12" s="7">
        <v>11.306507564294201</v>
      </c>
      <c r="H12" s="7"/>
      <c r="I12" s="27"/>
      <c r="J12" s="26">
        <v>109367.832572375</v>
      </c>
      <c r="K12" s="27"/>
      <c r="L12" s="28"/>
      <c r="M12" s="28"/>
      <c r="N12" s="28"/>
      <c r="O12" s="28">
        <v>165.83265250303501</v>
      </c>
      <c r="P12" s="28"/>
      <c r="Q12" s="7"/>
      <c r="R12" s="7"/>
      <c r="S12" s="7"/>
      <c r="T12" s="7">
        <v>17.412031303917502</v>
      </c>
      <c r="U12" s="7"/>
      <c r="V12" s="7"/>
      <c r="W12" s="7"/>
      <c r="X12" s="7"/>
      <c r="Y12" s="7"/>
      <c r="Z12" s="7"/>
      <c r="AA12" s="7">
        <v>45.380688308089802</v>
      </c>
      <c r="AB12" s="7"/>
      <c r="AC12" s="7"/>
      <c r="AD12" s="8">
        <f t="shared" si="0"/>
        <v>109607.76445205433</v>
      </c>
      <c r="AE12" s="9">
        <f t="shared" si="1"/>
        <v>9.8252745701187583E-2</v>
      </c>
      <c r="AF12" s="35"/>
    </row>
    <row r="13" spans="1:32" ht="19.95" customHeight="1" x14ac:dyDescent="0.3">
      <c r="A13" s="34">
        <v>8</v>
      </c>
      <c r="B13" s="97"/>
      <c r="C13" s="39" t="s">
        <v>17</v>
      </c>
      <c r="D13" s="7"/>
      <c r="E13" s="7"/>
      <c r="F13" s="7"/>
      <c r="G13" s="7">
        <v>14.528801449233301</v>
      </c>
      <c r="H13" s="7"/>
      <c r="I13" s="27"/>
      <c r="J13" s="27"/>
      <c r="K13" s="26">
        <v>4082.5031060933602</v>
      </c>
      <c r="L13" s="28"/>
      <c r="M13" s="28"/>
      <c r="N13" s="28"/>
      <c r="O13" s="28">
        <v>589.99212102049</v>
      </c>
      <c r="P13" s="28"/>
      <c r="Q13" s="7">
        <v>69.675873077713206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8">
        <f t="shared" si="0"/>
        <v>4756.6999016407963</v>
      </c>
      <c r="AE13" s="9">
        <f t="shared" si="1"/>
        <v>4.2639207920093444E-3</v>
      </c>
      <c r="AF13" s="35"/>
    </row>
    <row r="14" spans="1:32" ht="19.95" customHeight="1" x14ac:dyDescent="0.3">
      <c r="A14" s="34">
        <v>9</v>
      </c>
      <c r="B14" s="97"/>
      <c r="C14" s="44" t="s">
        <v>18</v>
      </c>
      <c r="D14" s="7"/>
      <c r="E14" s="7"/>
      <c r="F14" s="7"/>
      <c r="G14" s="7">
        <v>99337.546976146099</v>
      </c>
      <c r="H14" s="7"/>
      <c r="I14" s="28"/>
      <c r="J14" s="28"/>
      <c r="K14" s="28"/>
      <c r="L14" s="45">
        <v>2221673.5266290102</v>
      </c>
      <c r="M14" s="46">
        <v>23772.368545183901</v>
      </c>
      <c r="N14" s="46"/>
      <c r="O14" s="46">
        <v>74667.938332063495</v>
      </c>
      <c r="P14" s="46"/>
      <c r="Q14" s="7">
        <v>142640.09107428999</v>
      </c>
      <c r="R14" s="7"/>
      <c r="S14" s="7"/>
      <c r="T14" s="7">
        <v>520.01221017349303</v>
      </c>
      <c r="U14" s="7"/>
      <c r="V14" s="7">
        <v>355.43442383980198</v>
      </c>
      <c r="W14" s="7"/>
      <c r="X14" s="7"/>
      <c r="Y14" s="7"/>
      <c r="Z14" s="7"/>
      <c r="AA14" s="7">
        <v>1202.6913500711801</v>
      </c>
      <c r="AB14" s="7">
        <v>46.530579460848003</v>
      </c>
      <c r="AC14" s="7"/>
      <c r="AD14" s="8">
        <f t="shared" si="0"/>
        <v>2564216.1401202395</v>
      </c>
      <c r="AE14" s="9">
        <f t="shared" si="1"/>
        <v>2.2985714342191632</v>
      </c>
      <c r="AF14" s="35"/>
    </row>
    <row r="15" spans="1:32" ht="19.95" customHeight="1" x14ac:dyDescent="0.3">
      <c r="A15" s="34">
        <v>10</v>
      </c>
      <c r="B15" s="97"/>
      <c r="C15" s="44" t="s">
        <v>19</v>
      </c>
      <c r="D15" s="7"/>
      <c r="E15" s="7"/>
      <c r="F15" s="7"/>
      <c r="G15" s="7">
        <v>2458.1178634147</v>
      </c>
      <c r="H15" s="7"/>
      <c r="I15" s="28"/>
      <c r="J15" s="28"/>
      <c r="K15" s="28"/>
      <c r="L15" s="46"/>
      <c r="M15" s="45">
        <v>268009.10986400302</v>
      </c>
      <c r="N15" s="46"/>
      <c r="O15" s="46">
        <v>1618.37276611219</v>
      </c>
      <c r="P15" s="46"/>
      <c r="Q15" s="7">
        <v>1415.90098949361</v>
      </c>
      <c r="R15" s="7"/>
      <c r="S15" s="7"/>
      <c r="T15" s="7">
        <v>78.967330536160006</v>
      </c>
      <c r="U15" s="7"/>
      <c r="V15" s="7">
        <v>105.301413401814</v>
      </c>
      <c r="W15" s="7"/>
      <c r="X15" s="7"/>
      <c r="Y15" s="7"/>
      <c r="Z15" s="7"/>
      <c r="AA15" s="7">
        <v>1673.2585284234799</v>
      </c>
      <c r="AB15" s="7">
        <v>5.7627738800063701</v>
      </c>
      <c r="AC15" s="7"/>
      <c r="AD15" s="8">
        <f t="shared" si="0"/>
        <v>275364.79152926494</v>
      </c>
      <c r="AE15" s="9">
        <f t="shared" si="1"/>
        <v>0.24683786748538433</v>
      </c>
      <c r="AF15" s="35"/>
    </row>
    <row r="16" spans="1:32" ht="19.95" customHeight="1" x14ac:dyDescent="0.3">
      <c r="A16" s="34">
        <v>11</v>
      </c>
      <c r="B16" s="97"/>
      <c r="C16" s="44" t="s">
        <v>54</v>
      </c>
      <c r="D16" s="7"/>
      <c r="E16" s="7"/>
      <c r="F16" s="7"/>
      <c r="G16" s="7">
        <v>473.13637114713401</v>
      </c>
      <c r="H16" s="7"/>
      <c r="I16" s="28"/>
      <c r="J16" s="28"/>
      <c r="K16" s="28"/>
      <c r="L16" s="46"/>
      <c r="M16" s="46"/>
      <c r="N16" s="45">
        <v>11371.325610805001</v>
      </c>
      <c r="O16" s="46">
        <v>410.74633985798698</v>
      </c>
      <c r="P16" s="46"/>
      <c r="Q16" s="7">
        <v>141.69616677929301</v>
      </c>
      <c r="R16" s="7"/>
      <c r="S16" s="7"/>
      <c r="T16" s="7">
        <v>1.1138627183795</v>
      </c>
      <c r="U16" s="7"/>
      <c r="V16" s="7"/>
      <c r="W16" s="7"/>
      <c r="X16" s="7"/>
      <c r="Y16" s="7"/>
      <c r="Z16" s="7"/>
      <c r="AA16" s="7">
        <v>3.7727493803754499</v>
      </c>
      <c r="AB16" s="7"/>
      <c r="AC16" s="7"/>
      <c r="AD16" s="8">
        <f t="shared" si="0"/>
        <v>12401.791100688171</v>
      </c>
      <c r="AE16" s="9">
        <f t="shared" si="1"/>
        <v>1.11170046515106E-2</v>
      </c>
      <c r="AF16" s="35"/>
    </row>
    <row r="17" spans="1:32" ht="19.95" customHeight="1" x14ac:dyDescent="0.3">
      <c r="A17" s="34">
        <v>12</v>
      </c>
      <c r="B17" s="97"/>
      <c r="C17" s="44" t="s">
        <v>55</v>
      </c>
      <c r="D17" s="7"/>
      <c r="E17" s="7"/>
      <c r="F17" s="7">
        <v>301934.276605669</v>
      </c>
      <c r="G17" s="7">
        <v>1702248.92804938</v>
      </c>
      <c r="H17" s="7"/>
      <c r="I17" s="28"/>
      <c r="J17" s="28"/>
      <c r="K17" s="28">
        <v>4165.4703229283004</v>
      </c>
      <c r="L17" s="46"/>
      <c r="M17" s="46"/>
      <c r="N17" s="46">
        <v>8897.8583522836998</v>
      </c>
      <c r="O17" s="45">
        <v>44443542.798661299</v>
      </c>
      <c r="P17" s="46"/>
      <c r="Q17" s="7">
        <v>3993263.9374224199</v>
      </c>
      <c r="R17" s="7"/>
      <c r="S17" s="7"/>
      <c r="T17" s="7">
        <v>114699.622134991</v>
      </c>
      <c r="U17" s="7"/>
      <c r="V17" s="7">
        <v>31893.778678913201</v>
      </c>
      <c r="W17" s="7"/>
      <c r="X17" s="7"/>
      <c r="Y17" s="7"/>
      <c r="Z17" s="7"/>
      <c r="AA17" s="7">
        <v>7024.0593664169801</v>
      </c>
      <c r="AB17" s="7">
        <v>1223.8241122767299</v>
      </c>
      <c r="AC17" s="7">
        <v>1003.0337909533901</v>
      </c>
      <c r="AD17" s="8">
        <f t="shared" si="0"/>
        <v>50609897.587497532</v>
      </c>
      <c r="AE17" s="9">
        <f t="shared" si="1"/>
        <v>45.366871794951052</v>
      </c>
      <c r="AF17" s="35"/>
    </row>
    <row r="18" spans="1:32" ht="19.95" customHeight="1" x14ac:dyDescent="0.3">
      <c r="A18" s="34">
        <v>13</v>
      </c>
      <c r="B18" s="98"/>
      <c r="C18" s="44" t="s">
        <v>22</v>
      </c>
      <c r="D18" s="7"/>
      <c r="E18" s="7"/>
      <c r="F18" s="7"/>
      <c r="G18" s="7"/>
      <c r="H18" s="7"/>
      <c r="I18" s="28"/>
      <c r="J18" s="28"/>
      <c r="K18" s="28"/>
      <c r="L18" s="46"/>
      <c r="M18" s="46"/>
      <c r="N18" s="46"/>
      <c r="O18" s="46"/>
      <c r="P18" s="45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8">
        <f t="shared" si="0"/>
        <v>0</v>
      </c>
      <c r="AE18" s="9">
        <f t="shared" si="1"/>
        <v>0</v>
      </c>
      <c r="AF18" s="35"/>
    </row>
    <row r="19" spans="1:32" ht="19.95" customHeight="1" x14ac:dyDescent="0.3">
      <c r="A19" s="34">
        <v>14</v>
      </c>
      <c r="B19" s="99" t="s">
        <v>36</v>
      </c>
      <c r="C19" s="41" t="s">
        <v>56</v>
      </c>
      <c r="D19" s="7"/>
      <c r="E19" s="7"/>
      <c r="F19" s="7">
        <v>6211.5126149461103</v>
      </c>
      <c r="G19" s="7">
        <v>79658.557647412905</v>
      </c>
      <c r="H19" s="7"/>
      <c r="I19" s="7"/>
      <c r="J19" s="7"/>
      <c r="K19" s="7">
        <v>76.796882264469701</v>
      </c>
      <c r="L19" s="7"/>
      <c r="M19" s="7"/>
      <c r="N19" s="7">
        <v>268.34051243621201</v>
      </c>
      <c r="O19" s="7">
        <v>453421.255999699</v>
      </c>
      <c r="P19" s="7"/>
      <c r="Q19" s="10">
        <v>17021775.464233499</v>
      </c>
      <c r="R19" s="11"/>
      <c r="S19" s="11"/>
      <c r="T19" s="7">
        <v>11665.7413042056</v>
      </c>
      <c r="U19" s="7"/>
      <c r="V19" s="7">
        <v>866.81973796296802</v>
      </c>
      <c r="W19" s="7"/>
      <c r="X19" s="7"/>
      <c r="Y19" s="7"/>
      <c r="Z19" s="7"/>
      <c r="AA19" s="7">
        <v>732.48460609213805</v>
      </c>
      <c r="AB19" s="7">
        <v>89.230539949586401</v>
      </c>
      <c r="AC19" s="7">
        <v>51.651733744934198</v>
      </c>
      <c r="AD19" s="8">
        <f t="shared" si="0"/>
        <v>17574817.855812207</v>
      </c>
      <c r="AE19" s="9">
        <f t="shared" si="1"/>
        <v>15.754122147862523</v>
      </c>
      <c r="AF19" s="35"/>
    </row>
    <row r="20" spans="1:32" ht="19.95" customHeight="1" x14ac:dyDescent="0.3">
      <c r="A20" s="34">
        <v>15</v>
      </c>
      <c r="B20" s="99"/>
      <c r="C20" s="41" t="s">
        <v>24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1"/>
      <c r="R20" s="10"/>
      <c r="S20" s="11"/>
      <c r="T20" s="7"/>
      <c r="U20" s="7"/>
      <c r="V20" s="7"/>
      <c r="W20" s="7"/>
      <c r="X20" s="7"/>
      <c r="Y20" s="7"/>
      <c r="Z20" s="7"/>
      <c r="AA20" s="7"/>
      <c r="AB20" s="7"/>
      <c r="AC20" s="7"/>
      <c r="AD20" s="8">
        <f t="shared" si="0"/>
        <v>0</v>
      </c>
      <c r="AE20" s="9">
        <f t="shared" si="1"/>
        <v>0</v>
      </c>
      <c r="AF20" s="35"/>
    </row>
    <row r="21" spans="1:32" ht="19.95" customHeight="1" x14ac:dyDescent="0.3">
      <c r="A21" s="34">
        <v>16</v>
      </c>
      <c r="B21" s="99"/>
      <c r="C21" s="41" t="s">
        <v>25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1"/>
      <c r="R21" s="11"/>
      <c r="S21" s="10"/>
      <c r="T21" s="7"/>
      <c r="U21" s="7"/>
      <c r="V21" s="7"/>
      <c r="W21" s="7"/>
      <c r="X21" s="7"/>
      <c r="Y21" s="7"/>
      <c r="Z21" s="7"/>
      <c r="AA21" s="7"/>
      <c r="AB21" s="7"/>
      <c r="AC21" s="7"/>
      <c r="AD21" s="8">
        <f t="shared" si="0"/>
        <v>0</v>
      </c>
      <c r="AE21" s="9">
        <f t="shared" si="1"/>
        <v>0</v>
      </c>
      <c r="AF21" s="35"/>
    </row>
    <row r="22" spans="1:32" ht="19.95" customHeight="1" x14ac:dyDescent="0.3">
      <c r="A22" s="34">
        <v>17</v>
      </c>
      <c r="B22" s="47" t="s">
        <v>8</v>
      </c>
      <c r="C22" s="37" t="s">
        <v>26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12">
        <v>1838829.0438509199</v>
      </c>
      <c r="U22" s="7"/>
      <c r="V22" s="7"/>
      <c r="W22" s="7"/>
      <c r="X22" s="7"/>
      <c r="Y22" s="7"/>
      <c r="Z22" s="7"/>
      <c r="AA22" s="7"/>
      <c r="AB22" s="7"/>
      <c r="AC22" s="7">
        <v>88.0654196284177</v>
      </c>
      <c r="AD22" s="8">
        <f t="shared" si="0"/>
        <v>1838917.1092705484</v>
      </c>
      <c r="AE22" s="9">
        <f t="shared" si="1"/>
        <v>1.6484110957463816</v>
      </c>
      <c r="AF22" s="35"/>
    </row>
    <row r="23" spans="1:32" ht="19.95" customHeight="1" x14ac:dyDescent="0.3">
      <c r="A23" s="34">
        <v>18</v>
      </c>
      <c r="B23" s="100" t="s">
        <v>9</v>
      </c>
      <c r="C23" s="42" t="s">
        <v>27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>
        <v>9.3574634080648007</v>
      </c>
      <c r="U23" s="13">
        <v>664760.71300487302</v>
      </c>
      <c r="V23" s="14">
        <v>12689.2087104576</v>
      </c>
      <c r="W23" s="7"/>
      <c r="X23" s="7"/>
      <c r="Y23" s="7"/>
      <c r="Z23" s="7"/>
      <c r="AA23" s="7"/>
      <c r="AB23" s="7"/>
      <c r="AC23" s="7">
        <v>28.370159772219999</v>
      </c>
      <c r="AD23" s="8">
        <f t="shared" si="0"/>
        <v>677487.64933851082</v>
      </c>
      <c r="AE23" s="9">
        <f t="shared" si="1"/>
        <v>0.60730206531371744</v>
      </c>
      <c r="AF23" s="35"/>
    </row>
    <row r="24" spans="1:32" ht="19.95" customHeight="1" x14ac:dyDescent="0.3">
      <c r="A24" s="34">
        <v>19</v>
      </c>
      <c r="B24" s="100"/>
      <c r="C24" s="42" t="s">
        <v>57</v>
      </c>
      <c r="D24" s="7"/>
      <c r="E24" s="7"/>
      <c r="F24" s="7">
        <v>1.5540776050090801E-2</v>
      </c>
      <c r="G24" s="7"/>
      <c r="H24" s="7"/>
      <c r="I24" s="7"/>
      <c r="J24" s="7"/>
      <c r="K24" s="7"/>
      <c r="L24" s="7"/>
      <c r="M24" s="7"/>
      <c r="N24" s="7">
        <v>11.2840157674417</v>
      </c>
      <c r="O24" s="7">
        <v>172.16710690508299</v>
      </c>
      <c r="P24" s="7"/>
      <c r="Q24" s="7"/>
      <c r="R24" s="7"/>
      <c r="S24" s="7"/>
      <c r="T24" s="7"/>
      <c r="U24" s="14"/>
      <c r="V24" s="13">
        <v>1319029.8434969201</v>
      </c>
      <c r="W24" s="7"/>
      <c r="X24" s="7"/>
      <c r="Y24" s="7"/>
      <c r="Z24" s="7"/>
      <c r="AA24" s="7"/>
      <c r="AB24" s="7"/>
      <c r="AC24" s="7"/>
      <c r="AD24" s="8">
        <f t="shared" si="0"/>
        <v>1319213.3101603687</v>
      </c>
      <c r="AE24" s="9">
        <f t="shared" si="1"/>
        <v>1.1825469713462373</v>
      </c>
      <c r="AF24" s="35"/>
    </row>
    <row r="25" spans="1:32" ht="19.95" customHeight="1" x14ac:dyDescent="0.3">
      <c r="A25" s="34">
        <v>20</v>
      </c>
      <c r="B25" s="101" t="s">
        <v>38</v>
      </c>
      <c r="C25" s="43" t="s">
        <v>29</v>
      </c>
      <c r="D25" s="7"/>
      <c r="E25" s="7"/>
      <c r="F25" s="7"/>
      <c r="G25" s="7">
        <v>42.877322569781398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>
        <v>220.733415495755</v>
      </c>
      <c r="U25" s="7"/>
      <c r="V25" s="7"/>
      <c r="W25" s="15">
        <v>85618.815969061005</v>
      </c>
      <c r="X25" s="16">
        <v>1724.2901330031</v>
      </c>
      <c r="Y25" s="16"/>
      <c r="Z25" s="16"/>
      <c r="AA25" s="16"/>
      <c r="AB25" s="16"/>
      <c r="AC25" s="16"/>
      <c r="AD25" s="8">
        <f t="shared" si="0"/>
        <v>87606.716840129637</v>
      </c>
      <c r="AE25" s="9">
        <f t="shared" si="1"/>
        <v>7.8530937241899718E-2</v>
      </c>
      <c r="AF25" s="35"/>
    </row>
    <row r="26" spans="1:32" ht="19.95" customHeight="1" x14ac:dyDescent="0.3">
      <c r="A26" s="34">
        <v>21</v>
      </c>
      <c r="B26" s="101"/>
      <c r="C26" s="43" t="s">
        <v>30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6"/>
      <c r="X26" s="15">
        <v>5334.2619358579896</v>
      </c>
      <c r="Y26" s="16"/>
      <c r="Z26" s="16"/>
      <c r="AA26" s="16"/>
      <c r="AB26" s="16"/>
      <c r="AC26" s="16"/>
      <c r="AD26" s="8">
        <f t="shared" si="0"/>
        <v>5334.2619358579896</v>
      </c>
      <c r="AE26" s="9">
        <f t="shared" si="1"/>
        <v>4.7816492208144525E-3</v>
      </c>
      <c r="AF26" s="35"/>
    </row>
    <row r="27" spans="1:32" ht="19.95" customHeight="1" x14ac:dyDescent="0.3">
      <c r="A27" s="34">
        <v>22</v>
      </c>
      <c r="B27" s="101"/>
      <c r="C27" s="43" t="s">
        <v>31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16"/>
      <c r="X27" s="16"/>
      <c r="Y27" s="15">
        <v>12376.5228793879</v>
      </c>
      <c r="Z27" s="16">
        <v>1232.23592965189</v>
      </c>
      <c r="AA27" s="16"/>
      <c r="AB27" s="16"/>
      <c r="AC27" s="16"/>
      <c r="AD27" s="8">
        <f t="shared" si="0"/>
        <v>13608.758809039789</v>
      </c>
      <c r="AE27" s="9">
        <f t="shared" si="1"/>
        <v>1.2198934311430728E-2</v>
      </c>
      <c r="AF27" s="35"/>
    </row>
    <row r="28" spans="1:32" ht="19.95" customHeight="1" x14ac:dyDescent="0.3">
      <c r="A28" s="34">
        <v>23</v>
      </c>
      <c r="B28" s="101"/>
      <c r="C28" s="43" t="s">
        <v>32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16"/>
      <c r="X28" s="16"/>
      <c r="Y28" s="16"/>
      <c r="Z28" s="15">
        <v>773.47211338372301</v>
      </c>
      <c r="AA28" s="16"/>
      <c r="AB28" s="16"/>
      <c r="AC28" s="16"/>
      <c r="AD28" s="8">
        <f t="shared" si="0"/>
        <v>773.47211338372301</v>
      </c>
      <c r="AE28" s="9">
        <f t="shared" si="1"/>
        <v>6.9334284156934763E-4</v>
      </c>
      <c r="AF28" s="35"/>
    </row>
    <row r="29" spans="1:32" ht="19.95" customHeight="1" x14ac:dyDescent="0.3">
      <c r="A29" s="34">
        <v>24</v>
      </c>
      <c r="B29" s="101"/>
      <c r="C29" s="43" t="s">
        <v>33</v>
      </c>
      <c r="D29" s="7"/>
      <c r="E29" s="7"/>
      <c r="F29" s="7">
        <v>653.14001031383702</v>
      </c>
      <c r="G29" s="7">
        <v>53.452056210005999</v>
      </c>
      <c r="H29" s="7"/>
      <c r="I29" s="7"/>
      <c r="J29" s="7"/>
      <c r="K29" s="7"/>
      <c r="L29" s="7"/>
      <c r="M29" s="7"/>
      <c r="N29" s="7">
        <v>43.970139283639597</v>
      </c>
      <c r="O29" s="7"/>
      <c r="P29" s="7"/>
      <c r="Q29" s="7"/>
      <c r="R29" s="7"/>
      <c r="S29" s="7"/>
      <c r="T29" s="7">
        <v>72.939494576103101</v>
      </c>
      <c r="U29" s="7"/>
      <c r="V29" s="7">
        <v>228.15759607971</v>
      </c>
      <c r="W29" s="16"/>
      <c r="X29" s="16"/>
      <c r="Y29" s="16"/>
      <c r="Z29" s="16"/>
      <c r="AA29" s="15">
        <v>57343.263787399701</v>
      </c>
      <c r="AB29" s="16">
        <v>1691.28576616548</v>
      </c>
      <c r="AC29" s="16"/>
      <c r="AD29" s="8">
        <f t="shared" si="0"/>
        <v>60086.208850028474</v>
      </c>
      <c r="AE29" s="9">
        <f t="shared" si="1"/>
        <v>5.3861467094082731E-2</v>
      </c>
      <c r="AF29" s="35"/>
    </row>
    <row r="30" spans="1:32" ht="19.95" customHeight="1" x14ac:dyDescent="0.3">
      <c r="A30" s="34">
        <v>25</v>
      </c>
      <c r="B30" s="101"/>
      <c r="C30" s="43" t="s">
        <v>34</v>
      </c>
      <c r="D30" s="7"/>
      <c r="E30" s="7"/>
      <c r="F30" s="7">
        <v>74.284533735329205</v>
      </c>
      <c r="G30" s="7">
        <v>28.738661959895499</v>
      </c>
      <c r="H30" s="7"/>
      <c r="I30" s="7"/>
      <c r="J30" s="7"/>
      <c r="K30" s="7"/>
      <c r="L30" s="7"/>
      <c r="M30" s="7"/>
      <c r="N30" s="7"/>
      <c r="O30" s="7">
        <v>643.01952454830905</v>
      </c>
      <c r="P30" s="7"/>
      <c r="Q30" s="7"/>
      <c r="R30" s="7"/>
      <c r="S30" s="7"/>
      <c r="T30" s="7">
        <v>11.4984080639966</v>
      </c>
      <c r="U30" s="7"/>
      <c r="V30" s="7">
        <v>57.0654480962598</v>
      </c>
      <c r="W30" s="16"/>
      <c r="X30" s="16"/>
      <c r="Y30" s="16"/>
      <c r="Z30" s="16"/>
      <c r="AA30" s="16"/>
      <c r="AB30" s="15">
        <v>3433.7956580949499</v>
      </c>
      <c r="AC30" s="16">
        <v>9.2752002151995896</v>
      </c>
      <c r="AD30" s="8">
        <f t="shared" si="0"/>
        <v>4257.677434713939</v>
      </c>
      <c r="AE30" s="9">
        <f t="shared" si="1"/>
        <v>3.8165954789965871E-3</v>
      </c>
      <c r="AF30" s="35"/>
    </row>
    <row r="31" spans="1:32" ht="19.95" customHeight="1" x14ac:dyDescent="0.3">
      <c r="A31" s="34">
        <v>26</v>
      </c>
      <c r="B31" s="101"/>
      <c r="C31" s="43" t="s">
        <v>35</v>
      </c>
      <c r="D31" s="7"/>
      <c r="E31" s="7"/>
      <c r="F31" s="7">
        <v>103.247472689023</v>
      </c>
      <c r="G31" s="7">
        <v>67.979742400084803</v>
      </c>
      <c r="H31" s="7"/>
      <c r="I31" s="7"/>
      <c r="J31" s="7"/>
      <c r="K31" s="7"/>
      <c r="L31" s="7"/>
      <c r="M31" s="7"/>
      <c r="N31" s="7"/>
      <c r="O31" s="7">
        <v>309.09599337590902</v>
      </c>
      <c r="P31" s="7"/>
      <c r="Q31" s="7">
        <v>19.603445153863699</v>
      </c>
      <c r="R31" s="7"/>
      <c r="S31" s="7"/>
      <c r="T31" s="7">
        <v>74.036036546828697</v>
      </c>
      <c r="U31" s="7"/>
      <c r="V31" s="7">
        <v>10.9985538392854</v>
      </c>
      <c r="W31" s="16"/>
      <c r="X31" s="16"/>
      <c r="Y31" s="16"/>
      <c r="Z31" s="16"/>
      <c r="AA31" s="16"/>
      <c r="AB31" s="16"/>
      <c r="AC31" s="15"/>
      <c r="AD31" s="8">
        <f t="shared" si="0"/>
        <v>584.96124400499457</v>
      </c>
      <c r="AE31" s="9">
        <f t="shared" si="1"/>
        <v>5.2436110379218545E-4</v>
      </c>
      <c r="AF31" s="35"/>
    </row>
    <row r="32" spans="1:32" ht="19.95" customHeight="1" x14ac:dyDescent="0.35">
      <c r="A32" s="31"/>
      <c r="B32" s="102" t="s">
        <v>46</v>
      </c>
      <c r="C32" s="102"/>
      <c r="D32" s="17">
        <f t="shared" ref="D32:AD32" si="2">SUM(D6:D31)</f>
        <v>26858924.7020877</v>
      </c>
      <c r="E32" s="17">
        <f t="shared" si="2"/>
        <v>5037696.9811390741</v>
      </c>
      <c r="F32" s="17">
        <f t="shared" si="2"/>
        <v>780997.2403435685</v>
      </c>
      <c r="G32" s="17">
        <f t="shared" si="2"/>
        <v>4885413.2326525012</v>
      </c>
      <c r="H32" s="17">
        <f t="shared" si="2"/>
        <v>0</v>
      </c>
      <c r="I32" s="17">
        <f t="shared" si="2"/>
        <v>207491.77268475801</v>
      </c>
      <c r="J32" s="17">
        <f t="shared" si="2"/>
        <v>127977.48855215441</v>
      </c>
      <c r="K32" s="17">
        <f t="shared" si="2"/>
        <v>8693.6360646813828</v>
      </c>
      <c r="L32" s="17">
        <f t="shared" si="2"/>
        <v>2221673.5266290102</v>
      </c>
      <c r="M32" s="17">
        <f t="shared" si="2"/>
        <v>291781.47840918694</v>
      </c>
      <c r="N32" s="17">
        <f t="shared" si="2"/>
        <v>21079.265206496108</v>
      </c>
      <c r="O32" s="17">
        <f t="shared" si="2"/>
        <v>45663480.444206223</v>
      </c>
      <c r="P32" s="17">
        <f t="shared" si="2"/>
        <v>0</v>
      </c>
      <c r="Q32" s="17">
        <f t="shared" si="2"/>
        <v>21237636.47535716</v>
      </c>
      <c r="R32" s="17">
        <f t="shared" si="2"/>
        <v>0</v>
      </c>
      <c r="S32" s="17">
        <f t="shared" si="2"/>
        <v>0</v>
      </c>
      <c r="T32" s="17">
        <f t="shared" si="2"/>
        <v>1977516.7428293016</v>
      </c>
      <c r="U32" s="17">
        <f t="shared" si="2"/>
        <v>664760.71300487302</v>
      </c>
      <c r="V32" s="17">
        <f t="shared" si="2"/>
        <v>1382488.2108673838</v>
      </c>
      <c r="W32" s="17">
        <f t="shared" si="2"/>
        <v>85618.815969061005</v>
      </c>
      <c r="X32" s="17">
        <f t="shared" si="2"/>
        <v>7058.5520688610895</v>
      </c>
      <c r="Y32" s="17">
        <f t="shared" si="2"/>
        <v>12376.5228793879</v>
      </c>
      <c r="Z32" s="17">
        <f t="shared" si="2"/>
        <v>2005.7080430356132</v>
      </c>
      <c r="AA32" s="17">
        <f t="shared" si="2"/>
        <v>73357.201369782691</v>
      </c>
      <c r="AB32" s="17">
        <f t="shared" si="2"/>
        <v>6716.8882124051433</v>
      </c>
      <c r="AC32" s="17">
        <f t="shared" si="2"/>
        <v>2202.423415928341</v>
      </c>
      <c r="AD32" s="48">
        <f t="shared" si="2"/>
        <v>111556948.02199252</v>
      </c>
      <c r="AE32" s="18"/>
      <c r="AF32" s="35"/>
    </row>
    <row r="33" spans="1:32" ht="19.95" customHeight="1" x14ac:dyDescent="0.35">
      <c r="A33" s="31"/>
      <c r="B33" s="94">
        <f>AE4</f>
        <v>0</v>
      </c>
      <c r="C33" s="94"/>
      <c r="D33" s="49">
        <f t="shared" ref="D33:AC33" si="3">D32/$AD$32*100</f>
        <v>24.076424802149202</v>
      </c>
      <c r="E33" s="49">
        <f t="shared" si="3"/>
        <v>4.5158074601914837</v>
      </c>
      <c r="F33" s="49">
        <f t="shared" si="3"/>
        <v>0.70008838910652293</v>
      </c>
      <c r="G33" s="49">
        <f t="shared" si="3"/>
        <v>4.379299827823707</v>
      </c>
      <c r="H33" s="49">
        <f t="shared" si="3"/>
        <v>0</v>
      </c>
      <c r="I33" s="49">
        <f t="shared" si="3"/>
        <v>0.18599627935666788</v>
      </c>
      <c r="J33" s="49">
        <f t="shared" si="3"/>
        <v>0.11471942431315414</v>
      </c>
      <c r="K33" s="49">
        <f t="shared" si="3"/>
        <v>7.793002783625368E-3</v>
      </c>
      <c r="L33" s="49">
        <f t="shared" si="3"/>
        <v>1.9915151552828656</v>
      </c>
      <c r="M33" s="49">
        <f t="shared" si="3"/>
        <v>0.26155383737431093</v>
      </c>
      <c r="N33" s="49">
        <f t="shared" si="3"/>
        <v>1.8895519804235327E-2</v>
      </c>
      <c r="O33" s="49">
        <f t="shared" si="3"/>
        <v>40.932887869255843</v>
      </c>
      <c r="P33" s="49">
        <f t="shared" si="3"/>
        <v>0</v>
      </c>
      <c r="Q33" s="49">
        <f t="shared" si="3"/>
        <v>19.037484309063686</v>
      </c>
      <c r="R33" s="49">
        <f t="shared" si="3"/>
        <v>0</v>
      </c>
      <c r="S33" s="49">
        <f t="shared" si="3"/>
        <v>0</v>
      </c>
      <c r="T33" s="49">
        <f t="shared" si="3"/>
        <v>1.7726522443402188</v>
      </c>
      <c r="U33" s="49">
        <f t="shared" si="3"/>
        <v>0.59589359945005038</v>
      </c>
      <c r="V33" s="49">
        <f t="shared" si="3"/>
        <v>1.2392667918764124</v>
      </c>
      <c r="W33" s="49">
        <f t="shared" si="3"/>
        <v>7.6748976632259575E-2</v>
      </c>
      <c r="X33" s="49">
        <f t="shared" si="3"/>
        <v>6.327308333560322E-3</v>
      </c>
      <c r="Y33" s="49">
        <f t="shared" si="3"/>
        <v>1.1094354138254096E-2</v>
      </c>
      <c r="Z33" s="49">
        <f t="shared" si="3"/>
        <v>1.7979230147459795E-3</v>
      </c>
      <c r="AA33" s="49">
        <f t="shared" si="3"/>
        <v>6.5757626638657182E-2</v>
      </c>
      <c r="AB33" s="49">
        <f t="shared" si="3"/>
        <v>6.0210397752015988E-3</v>
      </c>
      <c r="AC33" s="49">
        <f t="shared" si="3"/>
        <v>1.9742592953458636E-3</v>
      </c>
      <c r="AD33" s="50"/>
      <c r="AE33" s="50"/>
      <c r="AF33" s="35"/>
    </row>
    <row r="34" spans="1:32" x14ac:dyDescent="0.35">
      <c r="A34" s="56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5"/>
    </row>
    <row r="35" spans="1:32" x14ac:dyDescent="0.35">
      <c r="A35" s="56"/>
      <c r="B35" s="32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5"/>
    </row>
    <row r="36" spans="1:32" x14ac:dyDescent="0.35">
      <c r="A36" s="56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51"/>
      <c r="AE36" s="31"/>
      <c r="AF36" s="35"/>
    </row>
    <row r="37" spans="1:32" x14ac:dyDescent="0.35">
      <c r="A37" s="56"/>
      <c r="B37" s="32"/>
      <c r="C37" s="31"/>
      <c r="D37" s="31"/>
      <c r="E37" s="22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51"/>
      <c r="AE37" s="31"/>
      <c r="AF37" s="35"/>
    </row>
    <row r="38" spans="1:32" x14ac:dyDescent="0.35">
      <c r="A38" s="56"/>
      <c r="B38" s="32"/>
      <c r="C38" s="31"/>
      <c r="D38" s="31"/>
      <c r="E38" s="23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5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F38"/>
  <sheetViews>
    <sheetView showGridLines="0" zoomScale="60" zoomScaleNormal="60" workbookViewId="0">
      <selection sqref="A1:AE33"/>
    </sheetView>
  </sheetViews>
  <sheetFormatPr defaultRowHeight="16.2" x14ac:dyDescent="0.35"/>
  <cols>
    <col min="1" max="1" width="5" style="52" bestFit="1" customWidth="1"/>
    <col min="2" max="2" width="10.77734375" style="53" customWidth="1"/>
    <col min="3" max="3" width="10.77734375" style="52" customWidth="1"/>
    <col min="4" max="31" width="12.77734375" style="52" customWidth="1"/>
    <col min="32" max="16384" width="8.88671875" style="36"/>
  </cols>
  <sheetData>
    <row r="1" spans="1:32" ht="19.95" customHeight="1" x14ac:dyDescent="0.35">
      <c r="A1" s="31"/>
      <c r="B1" s="32"/>
      <c r="C1" s="33"/>
      <c r="D1" s="34">
        <v>1</v>
      </c>
      <c r="E1" s="34">
        <v>2</v>
      </c>
      <c r="F1" s="34">
        <v>3</v>
      </c>
      <c r="G1" s="34">
        <v>4</v>
      </c>
      <c r="H1" s="34">
        <v>5</v>
      </c>
      <c r="I1" s="34">
        <v>6</v>
      </c>
      <c r="J1" s="34">
        <v>7</v>
      </c>
      <c r="K1" s="34">
        <v>8</v>
      </c>
      <c r="L1" s="34">
        <v>9</v>
      </c>
      <c r="M1" s="34">
        <v>10</v>
      </c>
      <c r="N1" s="34">
        <v>11</v>
      </c>
      <c r="O1" s="34">
        <v>12</v>
      </c>
      <c r="P1" s="34">
        <v>13</v>
      </c>
      <c r="Q1" s="34">
        <v>14</v>
      </c>
      <c r="R1" s="34">
        <v>15</v>
      </c>
      <c r="S1" s="34">
        <v>16</v>
      </c>
      <c r="T1" s="34">
        <v>17</v>
      </c>
      <c r="U1" s="34">
        <v>18</v>
      </c>
      <c r="V1" s="34">
        <v>19</v>
      </c>
      <c r="W1" s="34">
        <v>20</v>
      </c>
      <c r="X1" s="34">
        <v>21</v>
      </c>
      <c r="Y1" s="34">
        <v>22</v>
      </c>
      <c r="Z1" s="34">
        <v>23</v>
      </c>
      <c r="AA1" s="34">
        <v>24</v>
      </c>
      <c r="AB1" s="34">
        <v>25</v>
      </c>
      <c r="AC1" s="34">
        <v>26</v>
      </c>
      <c r="AD1" s="33"/>
      <c r="AE1" s="33"/>
      <c r="AF1" s="35"/>
    </row>
    <row r="2" spans="1:32" ht="19.95" customHeight="1" x14ac:dyDescent="0.35">
      <c r="A2" s="31"/>
      <c r="B2" s="82" t="s">
        <v>71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35"/>
    </row>
    <row r="3" spans="1:32" ht="19.95" customHeight="1" x14ac:dyDescent="0.35">
      <c r="A3" s="31"/>
      <c r="B3" s="82" t="s">
        <v>1</v>
      </c>
      <c r="C3" s="82"/>
      <c r="D3" s="83" t="s">
        <v>48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2" t="s">
        <v>49</v>
      </c>
      <c r="AE3" s="84" t="s">
        <v>4</v>
      </c>
      <c r="AF3" s="35"/>
    </row>
    <row r="4" spans="1:32" ht="32.4" x14ac:dyDescent="0.35">
      <c r="A4" s="31"/>
      <c r="B4" s="82"/>
      <c r="C4" s="82"/>
      <c r="D4" s="87" t="s">
        <v>5</v>
      </c>
      <c r="E4" s="87"/>
      <c r="F4" s="87"/>
      <c r="G4" s="87"/>
      <c r="H4" s="87"/>
      <c r="I4" s="88" t="s">
        <v>63</v>
      </c>
      <c r="J4" s="89"/>
      <c r="K4" s="89"/>
      <c r="L4" s="89"/>
      <c r="M4" s="89"/>
      <c r="N4" s="89"/>
      <c r="O4" s="89"/>
      <c r="P4" s="90"/>
      <c r="Q4" s="91" t="s">
        <v>7</v>
      </c>
      <c r="R4" s="91"/>
      <c r="S4" s="91"/>
      <c r="T4" s="37" t="s">
        <v>8</v>
      </c>
      <c r="U4" s="92" t="s">
        <v>9</v>
      </c>
      <c r="V4" s="92"/>
      <c r="W4" s="93" t="s">
        <v>38</v>
      </c>
      <c r="X4" s="93"/>
      <c r="Y4" s="93"/>
      <c r="Z4" s="93"/>
      <c r="AA4" s="93"/>
      <c r="AB4" s="93"/>
      <c r="AC4" s="93"/>
      <c r="AD4" s="82"/>
      <c r="AE4" s="85"/>
      <c r="AF4" s="35"/>
    </row>
    <row r="5" spans="1:32" ht="19.95" customHeight="1" x14ac:dyDescent="0.35">
      <c r="A5" s="31"/>
      <c r="B5" s="82"/>
      <c r="C5" s="82"/>
      <c r="D5" s="38" t="s">
        <v>10</v>
      </c>
      <c r="E5" s="38" t="s">
        <v>11</v>
      </c>
      <c r="F5" s="38" t="s">
        <v>52</v>
      </c>
      <c r="G5" s="38" t="s">
        <v>53</v>
      </c>
      <c r="H5" s="38" t="s">
        <v>14</v>
      </c>
      <c r="I5" s="39" t="s">
        <v>15</v>
      </c>
      <c r="J5" s="39" t="s">
        <v>16</v>
      </c>
      <c r="K5" s="39" t="s">
        <v>17</v>
      </c>
      <c r="L5" s="40" t="s">
        <v>18</v>
      </c>
      <c r="M5" s="40" t="s">
        <v>19</v>
      </c>
      <c r="N5" s="40" t="s">
        <v>54</v>
      </c>
      <c r="O5" s="40" t="s">
        <v>55</v>
      </c>
      <c r="P5" s="40" t="s">
        <v>22</v>
      </c>
      <c r="Q5" s="41" t="s">
        <v>56</v>
      </c>
      <c r="R5" s="41" t="s">
        <v>24</v>
      </c>
      <c r="S5" s="41" t="s">
        <v>25</v>
      </c>
      <c r="T5" s="37" t="s">
        <v>26</v>
      </c>
      <c r="U5" s="42" t="s">
        <v>27</v>
      </c>
      <c r="V5" s="42" t="s">
        <v>57</v>
      </c>
      <c r="W5" s="43" t="s">
        <v>29</v>
      </c>
      <c r="X5" s="43" t="s">
        <v>30</v>
      </c>
      <c r="Y5" s="43" t="s">
        <v>31</v>
      </c>
      <c r="Z5" s="43" t="s">
        <v>32</v>
      </c>
      <c r="AA5" s="43" t="s">
        <v>33</v>
      </c>
      <c r="AB5" s="43" t="s">
        <v>34</v>
      </c>
      <c r="AC5" s="43" t="s">
        <v>35</v>
      </c>
      <c r="AD5" s="82"/>
      <c r="AE5" s="86"/>
      <c r="AF5" s="35"/>
    </row>
    <row r="6" spans="1:32" ht="19.95" customHeight="1" x14ac:dyDescent="0.3">
      <c r="A6" s="34">
        <v>1</v>
      </c>
      <c r="B6" s="95" t="s">
        <v>5</v>
      </c>
      <c r="C6" s="38" t="s">
        <v>10</v>
      </c>
      <c r="D6" s="5">
        <v>26290464.566772401</v>
      </c>
      <c r="E6" s="6">
        <v>316708.191496432</v>
      </c>
      <c r="F6" s="6"/>
      <c r="G6" s="6">
        <v>50029.065941774599</v>
      </c>
      <c r="H6" s="6"/>
      <c r="I6" s="7"/>
      <c r="J6" s="7"/>
      <c r="K6" s="7"/>
      <c r="L6" s="7"/>
      <c r="M6" s="7"/>
      <c r="N6" s="7"/>
      <c r="O6" s="7">
        <v>170372.30909157201</v>
      </c>
      <c r="P6" s="7"/>
      <c r="Q6" s="7">
        <v>12358.5246445836</v>
      </c>
      <c r="R6" s="7">
        <v>1679.43257609802</v>
      </c>
      <c r="S6" s="7">
        <v>2114.5103396397299</v>
      </c>
      <c r="T6" s="7">
        <v>6759.6729557266299</v>
      </c>
      <c r="U6" s="7"/>
      <c r="V6" s="7">
        <v>6004.5253761158201</v>
      </c>
      <c r="W6" s="7"/>
      <c r="X6" s="7"/>
      <c r="Y6" s="7"/>
      <c r="Z6" s="7"/>
      <c r="AA6" s="7">
        <v>2370.0745241447898</v>
      </c>
      <c r="AB6" s="7">
        <v>63.828369588365398</v>
      </c>
      <c r="AC6" s="7"/>
      <c r="AD6" s="8">
        <f t="shared" ref="AD6:AD31" si="0">SUM(D6:AC6)</f>
        <v>26858924.702088073</v>
      </c>
      <c r="AE6" s="9">
        <f t="shared" ref="AE6:AE31" si="1">AD6/$AD$32*100</f>
        <v>24.07642480214917</v>
      </c>
      <c r="AF6" s="35"/>
    </row>
    <row r="7" spans="1:32" ht="19.95" customHeight="1" x14ac:dyDescent="0.3">
      <c r="A7" s="34">
        <v>2</v>
      </c>
      <c r="B7" s="95"/>
      <c r="C7" s="38" t="s">
        <v>11</v>
      </c>
      <c r="D7" s="6"/>
      <c r="E7" s="5">
        <v>5020238.3877314003</v>
      </c>
      <c r="F7" s="6"/>
      <c r="G7" s="6">
        <v>855.90191653799195</v>
      </c>
      <c r="H7" s="6"/>
      <c r="I7" s="7"/>
      <c r="J7" s="7"/>
      <c r="K7" s="7"/>
      <c r="L7" s="7"/>
      <c r="M7" s="7"/>
      <c r="N7" s="7"/>
      <c r="O7" s="7">
        <v>14910.2417104299</v>
      </c>
      <c r="P7" s="7"/>
      <c r="Q7" s="7">
        <v>443.18446324495602</v>
      </c>
      <c r="R7" s="7">
        <v>79.438633723013496</v>
      </c>
      <c r="S7" s="7">
        <v>123.617604244596</v>
      </c>
      <c r="T7" s="7">
        <v>776.09975503313899</v>
      </c>
      <c r="U7" s="7"/>
      <c r="V7" s="7">
        <v>8.7736288339267396</v>
      </c>
      <c r="W7" s="7"/>
      <c r="X7" s="7"/>
      <c r="Y7" s="7"/>
      <c r="Z7" s="7"/>
      <c r="AA7" s="7">
        <v>261.33569560298099</v>
      </c>
      <c r="AB7" s="7"/>
      <c r="AC7" s="7"/>
      <c r="AD7" s="8">
        <f t="shared" si="0"/>
        <v>5037696.9811390508</v>
      </c>
      <c r="AE7" s="9">
        <f t="shared" si="1"/>
        <v>4.5158074601913949</v>
      </c>
      <c r="AF7" s="35"/>
    </row>
    <row r="8" spans="1:32" ht="19.95" customHeight="1" x14ac:dyDescent="0.3">
      <c r="A8" s="34">
        <v>3</v>
      </c>
      <c r="B8" s="95"/>
      <c r="C8" s="38" t="s">
        <v>52</v>
      </c>
      <c r="D8" s="6"/>
      <c r="E8" s="6"/>
      <c r="F8" s="5">
        <v>741313.84224630299</v>
      </c>
      <c r="G8" s="6">
        <v>8029.2038137202599</v>
      </c>
      <c r="H8" s="6"/>
      <c r="I8" s="7"/>
      <c r="J8" s="7"/>
      <c r="K8" s="7"/>
      <c r="L8" s="7"/>
      <c r="M8" s="7"/>
      <c r="N8" s="7"/>
      <c r="O8" s="7">
        <v>27324.628992866899</v>
      </c>
      <c r="P8" s="7"/>
      <c r="Q8" s="7">
        <v>2206.3095029197002</v>
      </c>
      <c r="R8" s="7">
        <v>644.30518086390896</v>
      </c>
      <c r="S8" s="7">
        <v>746.01974067756601</v>
      </c>
      <c r="T8" s="7">
        <v>553.84336874758401</v>
      </c>
      <c r="U8" s="7"/>
      <c r="V8" s="7">
        <v>66.888694627456204</v>
      </c>
      <c r="W8" s="7"/>
      <c r="X8" s="7"/>
      <c r="Y8" s="7"/>
      <c r="Z8" s="7"/>
      <c r="AA8" s="7">
        <v>112.198802850726</v>
      </c>
      <c r="AB8" s="7"/>
      <c r="AC8" s="7"/>
      <c r="AD8" s="8">
        <f t="shared" si="0"/>
        <v>780997.240343577</v>
      </c>
      <c r="AE8" s="9">
        <f t="shared" si="1"/>
        <v>0.70008838910651994</v>
      </c>
      <c r="AF8" s="35"/>
    </row>
    <row r="9" spans="1:32" ht="19.95" customHeight="1" x14ac:dyDescent="0.3">
      <c r="A9" s="34">
        <v>4</v>
      </c>
      <c r="B9" s="95"/>
      <c r="C9" s="38" t="s">
        <v>53</v>
      </c>
      <c r="D9" s="6"/>
      <c r="E9" s="6"/>
      <c r="F9" s="6">
        <v>12805.885329246499</v>
      </c>
      <c r="G9" s="5">
        <v>4681084.1820708402</v>
      </c>
      <c r="H9" s="6"/>
      <c r="I9" s="7"/>
      <c r="J9" s="7"/>
      <c r="K9" s="7">
        <v>2.5963525108247398</v>
      </c>
      <c r="L9" s="7"/>
      <c r="M9" s="7"/>
      <c r="N9" s="7">
        <v>466.94783859887298</v>
      </c>
      <c r="O9" s="7">
        <v>159120.36201525599</v>
      </c>
      <c r="P9" s="7"/>
      <c r="Q9" s="7">
        <v>21899.567369114498</v>
      </c>
      <c r="R9" s="7">
        <v>4565.0955870916796</v>
      </c>
      <c r="S9" s="7">
        <v>3034.5398151566101</v>
      </c>
      <c r="T9" s="7">
        <v>1006.16135071848</v>
      </c>
      <c r="U9" s="7"/>
      <c r="V9" s="7">
        <v>939.32155128525199</v>
      </c>
      <c r="W9" s="7"/>
      <c r="X9" s="7"/>
      <c r="Y9" s="7"/>
      <c r="Z9" s="7"/>
      <c r="AA9" s="7">
        <v>488.57337263059901</v>
      </c>
      <c r="AB9" s="7"/>
      <c r="AC9" s="7"/>
      <c r="AD9" s="8">
        <f t="shared" si="0"/>
        <v>4885413.23265245</v>
      </c>
      <c r="AE9" s="9">
        <f t="shared" si="1"/>
        <v>4.3792998278235951</v>
      </c>
      <c r="AF9" s="35"/>
    </row>
    <row r="10" spans="1:32" ht="19.95" customHeight="1" x14ac:dyDescent="0.3">
      <c r="A10" s="34">
        <v>5</v>
      </c>
      <c r="B10" s="95"/>
      <c r="C10" s="38" t="s">
        <v>14</v>
      </c>
      <c r="D10" s="6"/>
      <c r="E10" s="6"/>
      <c r="F10" s="6"/>
      <c r="G10" s="6"/>
      <c r="H10" s="5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8">
        <f t="shared" si="0"/>
        <v>0</v>
      </c>
      <c r="AE10" s="9">
        <f t="shared" si="1"/>
        <v>0</v>
      </c>
      <c r="AF10" s="35"/>
    </row>
    <row r="11" spans="1:32" ht="19.95" customHeight="1" x14ac:dyDescent="0.3">
      <c r="A11" s="34">
        <v>6</v>
      </c>
      <c r="B11" s="96" t="s">
        <v>63</v>
      </c>
      <c r="C11" s="39" t="s">
        <v>15</v>
      </c>
      <c r="D11" s="7"/>
      <c r="E11" s="7"/>
      <c r="F11" s="7"/>
      <c r="G11" s="7">
        <v>202.38975753183701</v>
      </c>
      <c r="H11" s="7"/>
      <c r="I11" s="26">
        <v>196243.552762451</v>
      </c>
      <c r="J11" s="27">
        <v>9122.9790890734694</v>
      </c>
      <c r="K11" s="27"/>
      <c r="L11" s="28"/>
      <c r="M11" s="28"/>
      <c r="N11" s="28"/>
      <c r="O11" s="28">
        <v>1707.72608216718</v>
      </c>
      <c r="P11" s="28"/>
      <c r="Q11" s="7">
        <v>42.475027604035702</v>
      </c>
      <c r="R11" s="7"/>
      <c r="S11" s="7">
        <v>59.697046968841498</v>
      </c>
      <c r="T11" s="7">
        <v>15.767020797233499</v>
      </c>
      <c r="U11" s="7"/>
      <c r="V11" s="7">
        <v>17.012279875139701</v>
      </c>
      <c r="W11" s="7"/>
      <c r="X11" s="7"/>
      <c r="Y11" s="7"/>
      <c r="Z11" s="7"/>
      <c r="AA11" s="7">
        <v>80.173618289252104</v>
      </c>
      <c r="AB11" s="7"/>
      <c r="AC11" s="7"/>
      <c r="AD11" s="8">
        <f t="shared" si="0"/>
        <v>207491.77268475801</v>
      </c>
      <c r="AE11" s="9">
        <f t="shared" si="1"/>
        <v>0.1859962793566651</v>
      </c>
      <c r="AF11" s="35"/>
    </row>
    <row r="12" spans="1:32" ht="19.95" customHeight="1" x14ac:dyDescent="0.3">
      <c r="A12" s="34">
        <v>7</v>
      </c>
      <c r="B12" s="97"/>
      <c r="C12" s="39" t="s">
        <v>16</v>
      </c>
      <c r="D12" s="7"/>
      <c r="E12" s="7"/>
      <c r="F12" s="7"/>
      <c r="G12" s="7">
        <v>7.1210967059047103</v>
      </c>
      <c r="H12" s="7"/>
      <c r="I12" s="27"/>
      <c r="J12" s="26">
        <v>127587.02227418699</v>
      </c>
      <c r="K12" s="27"/>
      <c r="L12" s="28"/>
      <c r="M12" s="28"/>
      <c r="N12" s="28"/>
      <c r="O12" s="28">
        <v>372.13967898796199</v>
      </c>
      <c r="P12" s="28"/>
      <c r="Q12" s="7"/>
      <c r="R12" s="7"/>
      <c r="S12" s="7"/>
      <c r="T12" s="7"/>
      <c r="U12" s="7"/>
      <c r="V12" s="7"/>
      <c r="W12" s="7"/>
      <c r="X12" s="7"/>
      <c r="Y12" s="7"/>
      <c r="Z12" s="7"/>
      <c r="AA12" s="7">
        <v>11.205502273451801</v>
      </c>
      <c r="AB12" s="7"/>
      <c r="AC12" s="7"/>
      <c r="AD12" s="8">
        <f t="shared" si="0"/>
        <v>127977.48855215432</v>
      </c>
      <c r="AE12" s="9">
        <f t="shared" si="1"/>
        <v>0.11471942431315232</v>
      </c>
      <c r="AF12" s="35"/>
    </row>
    <row r="13" spans="1:32" ht="19.95" customHeight="1" x14ac:dyDescent="0.3">
      <c r="A13" s="34">
        <v>8</v>
      </c>
      <c r="B13" s="97"/>
      <c r="C13" s="39" t="s">
        <v>17</v>
      </c>
      <c r="D13" s="7"/>
      <c r="E13" s="7"/>
      <c r="F13" s="7"/>
      <c r="G13" s="7"/>
      <c r="H13" s="7"/>
      <c r="I13" s="27"/>
      <c r="J13" s="27"/>
      <c r="K13" s="26">
        <v>8433.8741644187303</v>
      </c>
      <c r="L13" s="28"/>
      <c r="M13" s="28"/>
      <c r="N13" s="28"/>
      <c r="O13" s="28">
        <v>164.894211884361</v>
      </c>
      <c r="P13" s="28"/>
      <c r="Q13" s="7">
        <v>31.962684151733399</v>
      </c>
      <c r="R13" s="7"/>
      <c r="S13" s="7"/>
      <c r="T13" s="7"/>
      <c r="U13" s="7"/>
      <c r="V13" s="7"/>
      <c r="W13" s="7"/>
      <c r="X13" s="7"/>
      <c r="Y13" s="7"/>
      <c r="Z13" s="7"/>
      <c r="AA13" s="7">
        <v>62.905004226557899</v>
      </c>
      <c r="AB13" s="7"/>
      <c r="AC13" s="7"/>
      <c r="AD13" s="8">
        <f t="shared" si="0"/>
        <v>8693.636064681381</v>
      </c>
      <c r="AE13" s="9">
        <f t="shared" si="1"/>
        <v>7.7930027836252492E-3</v>
      </c>
      <c r="AF13" s="35"/>
    </row>
    <row r="14" spans="1:32" ht="19.95" customHeight="1" x14ac:dyDescent="0.3">
      <c r="A14" s="34">
        <v>9</v>
      </c>
      <c r="B14" s="97"/>
      <c r="C14" s="44" t="s">
        <v>18</v>
      </c>
      <c r="D14" s="7"/>
      <c r="E14" s="7"/>
      <c r="F14" s="7"/>
      <c r="G14" s="7">
        <v>24191.938223304402</v>
      </c>
      <c r="H14" s="7"/>
      <c r="I14" s="28"/>
      <c r="J14" s="28"/>
      <c r="K14" s="28"/>
      <c r="L14" s="45">
        <v>2186265.9022038002</v>
      </c>
      <c r="M14" s="46">
        <v>177.448707442325</v>
      </c>
      <c r="N14" s="46"/>
      <c r="O14" s="46">
        <v>6915.95886022992</v>
      </c>
      <c r="P14" s="46"/>
      <c r="Q14" s="7">
        <v>840.913038664792</v>
      </c>
      <c r="R14" s="7">
        <v>593.35912457100198</v>
      </c>
      <c r="S14" s="7"/>
      <c r="T14" s="7">
        <v>711.03371855731302</v>
      </c>
      <c r="U14" s="7"/>
      <c r="V14" s="7">
        <v>389.91608882972503</v>
      </c>
      <c r="W14" s="7"/>
      <c r="X14" s="7"/>
      <c r="Y14" s="7"/>
      <c r="Z14" s="7"/>
      <c r="AA14" s="7">
        <v>1587.05666360654</v>
      </c>
      <c r="AB14" s="7"/>
      <c r="AC14" s="7"/>
      <c r="AD14" s="8">
        <f t="shared" si="0"/>
        <v>2221673.5266290056</v>
      </c>
      <c r="AE14" s="9">
        <f t="shared" si="1"/>
        <v>1.9915151552828316</v>
      </c>
      <c r="AF14" s="35"/>
    </row>
    <row r="15" spans="1:32" ht="19.95" customHeight="1" x14ac:dyDescent="0.3">
      <c r="A15" s="34">
        <v>10</v>
      </c>
      <c r="B15" s="97"/>
      <c r="C15" s="44" t="s">
        <v>19</v>
      </c>
      <c r="D15" s="7"/>
      <c r="E15" s="7"/>
      <c r="F15" s="7"/>
      <c r="G15" s="7">
        <v>707.62772715369704</v>
      </c>
      <c r="H15" s="7"/>
      <c r="I15" s="28"/>
      <c r="J15" s="28"/>
      <c r="K15" s="28"/>
      <c r="L15" s="46"/>
      <c r="M15" s="45">
        <v>289024.23527481098</v>
      </c>
      <c r="N15" s="46"/>
      <c r="O15" s="46">
        <v>1525.3887335817201</v>
      </c>
      <c r="P15" s="46"/>
      <c r="Q15" s="7">
        <v>236.991270493581</v>
      </c>
      <c r="R15" s="7"/>
      <c r="S15" s="7"/>
      <c r="T15" s="7">
        <v>249.38870077723101</v>
      </c>
      <c r="U15" s="7"/>
      <c r="V15" s="7">
        <v>5.76387764995886</v>
      </c>
      <c r="W15" s="7"/>
      <c r="X15" s="7"/>
      <c r="Y15" s="7"/>
      <c r="Z15" s="7"/>
      <c r="AA15" s="7">
        <v>32.082824720008702</v>
      </c>
      <c r="AB15" s="7"/>
      <c r="AC15" s="7"/>
      <c r="AD15" s="8">
        <f t="shared" si="0"/>
        <v>291781.47840918723</v>
      </c>
      <c r="AE15" s="9">
        <f t="shared" si="1"/>
        <v>0.26155383737430726</v>
      </c>
      <c r="AF15" s="35"/>
    </row>
    <row r="16" spans="1:32" ht="19.95" customHeight="1" x14ac:dyDescent="0.3">
      <c r="A16" s="34">
        <v>11</v>
      </c>
      <c r="B16" s="97"/>
      <c r="C16" s="44" t="s">
        <v>54</v>
      </c>
      <c r="D16" s="7"/>
      <c r="E16" s="7"/>
      <c r="F16" s="7"/>
      <c r="G16" s="7">
        <v>544.27128102549898</v>
      </c>
      <c r="H16" s="7"/>
      <c r="I16" s="28"/>
      <c r="J16" s="28"/>
      <c r="K16" s="28"/>
      <c r="L16" s="46"/>
      <c r="M16" s="46"/>
      <c r="N16" s="45">
        <v>18682.2970825097</v>
      </c>
      <c r="O16" s="46">
        <v>1714.7984342649399</v>
      </c>
      <c r="P16" s="46"/>
      <c r="Q16" s="7">
        <v>137.898408696031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8">
        <f t="shared" si="0"/>
        <v>21079.265206496169</v>
      </c>
      <c r="AE16" s="9">
        <f t="shared" si="1"/>
        <v>1.8895519804235098E-2</v>
      </c>
      <c r="AF16" s="35"/>
    </row>
    <row r="17" spans="1:32" ht="19.95" customHeight="1" x14ac:dyDescent="0.3">
      <c r="A17" s="34">
        <v>12</v>
      </c>
      <c r="B17" s="97"/>
      <c r="C17" s="44" t="s">
        <v>55</v>
      </c>
      <c r="D17" s="7"/>
      <c r="E17" s="7"/>
      <c r="F17" s="7">
        <v>231485.784403261</v>
      </c>
      <c r="G17" s="7">
        <v>447080.25379623199</v>
      </c>
      <c r="H17" s="7"/>
      <c r="I17" s="28"/>
      <c r="J17" s="28"/>
      <c r="K17" s="28">
        <v>6231.6775904650303</v>
      </c>
      <c r="L17" s="46"/>
      <c r="M17" s="46"/>
      <c r="N17" s="46">
        <v>14406.480451428801</v>
      </c>
      <c r="O17" s="45">
        <v>42223587.095559001</v>
      </c>
      <c r="P17" s="46"/>
      <c r="Q17" s="7">
        <v>1405966.86849196</v>
      </c>
      <c r="R17" s="7">
        <v>57349.773047588104</v>
      </c>
      <c r="S17" s="7">
        <v>1099275.3662529399</v>
      </c>
      <c r="T17" s="7">
        <v>160789.45424998799</v>
      </c>
      <c r="U17" s="7"/>
      <c r="V17" s="7">
        <v>10378.0981396439</v>
      </c>
      <c r="W17" s="7"/>
      <c r="X17" s="7"/>
      <c r="Y17" s="7"/>
      <c r="Z17" s="7"/>
      <c r="AA17" s="7">
        <v>5806.1507232126596</v>
      </c>
      <c r="AB17" s="7">
        <v>986.95010118858795</v>
      </c>
      <c r="AC17" s="7">
        <v>136.49140114261999</v>
      </c>
      <c r="AD17" s="8">
        <f t="shared" si="0"/>
        <v>45663480.444208048</v>
      </c>
      <c r="AE17" s="9">
        <f t="shared" si="1"/>
        <v>40.932887869256859</v>
      </c>
      <c r="AF17" s="35"/>
    </row>
    <row r="18" spans="1:32" ht="19.95" customHeight="1" x14ac:dyDescent="0.3">
      <c r="A18" s="34">
        <v>13</v>
      </c>
      <c r="B18" s="98"/>
      <c r="C18" s="44" t="s">
        <v>22</v>
      </c>
      <c r="D18" s="7"/>
      <c r="E18" s="7"/>
      <c r="F18" s="7"/>
      <c r="G18" s="7"/>
      <c r="H18" s="7"/>
      <c r="I18" s="28"/>
      <c r="J18" s="28"/>
      <c r="K18" s="28"/>
      <c r="L18" s="46"/>
      <c r="M18" s="46"/>
      <c r="N18" s="46"/>
      <c r="O18" s="46"/>
      <c r="P18" s="45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8">
        <f t="shared" si="0"/>
        <v>0</v>
      </c>
      <c r="AE18" s="9">
        <f t="shared" si="1"/>
        <v>0</v>
      </c>
      <c r="AF18" s="35"/>
    </row>
    <row r="19" spans="1:32" ht="19.95" customHeight="1" x14ac:dyDescent="0.3">
      <c r="A19" s="34">
        <v>14</v>
      </c>
      <c r="B19" s="99" t="s">
        <v>36</v>
      </c>
      <c r="C19" s="41" t="s">
        <v>56</v>
      </c>
      <c r="D19" s="7"/>
      <c r="E19" s="7"/>
      <c r="F19" s="7">
        <v>7841.3896562724703</v>
      </c>
      <c r="G19" s="7">
        <v>55596.812055255898</v>
      </c>
      <c r="H19" s="7"/>
      <c r="I19" s="7"/>
      <c r="J19" s="7"/>
      <c r="K19" s="7">
        <v>60.2194181516019</v>
      </c>
      <c r="L19" s="7"/>
      <c r="M19" s="7"/>
      <c r="N19" s="7">
        <v>1040.6680992962299</v>
      </c>
      <c r="O19" s="7">
        <v>579621.47375632101</v>
      </c>
      <c r="P19" s="7"/>
      <c r="Q19" s="10">
        <v>13269320.5412753</v>
      </c>
      <c r="R19" s="11">
        <v>1577992.30081961</v>
      </c>
      <c r="S19" s="11">
        <v>5730002.9912798703</v>
      </c>
      <c r="T19" s="7">
        <v>14944.016487739</v>
      </c>
      <c r="U19" s="7"/>
      <c r="V19" s="7">
        <v>551.07091140961597</v>
      </c>
      <c r="W19" s="7"/>
      <c r="X19" s="7"/>
      <c r="Y19" s="7"/>
      <c r="Z19" s="7"/>
      <c r="AA19" s="7">
        <v>505.28493062578502</v>
      </c>
      <c r="AB19" s="7">
        <v>153.78159395858501</v>
      </c>
      <c r="AC19" s="7">
        <v>5.9250729246765399</v>
      </c>
      <c r="AD19" s="8">
        <f t="shared" si="0"/>
        <v>21237636.475356735</v>
      </c>
      <c r="AE19" s="9">
        <f t="shared" si="1"/>
        <v>19.037484309063018</v>
      </c>
      <c r="AF19" s="35"/>
    </row>
    <row r="20" spans="1:32" ht="19.95" customHeight="1" x14ac:dyDescent="0.3">
      <c r="A20" s="34">
        <v>15</v>
      </c>
      <c r="B20" s="99"/>
      <c r="C20" s="41" t="s">
        <v>24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1"/>
      <c r="R20" s="10"/>
      <c r="S20" s="11"/>
      <c r="T20" s="7"/>
      <c r="U20" s="7"/>
      <c r="V20" s="7"/>
      <c r="W20" s="7"/>
      <c r="X20" s="7"/>
      <c r="Y20" s="7"/>
      <c r="Z20" s="7"/>
      <c r="AA20" s="7"/>
      <c r="AB20" s="7"/>
      <c r="AC20" s="7"/>
      <c r="AD20" s="8">
        <f t="shared" si="0"/>
        <v>0</v>
      </c>
      <c r="AE20" s="9">
        <f t="shared" si="1"/>
        <v>0</v>
      </c>
      <c r="AF20" s="35"/>
    </row>
    <row r="21" spans="1:32" ht="19.95" customHeight="1" x14ac:dyDescent="0.3">
      <c r="A21" s="34">
        <v>16</v>
      </c>
      <c r="B21" s="99"/>
      <c r="C21" s="41" t="s">
        <v>25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1"/>
      <c r="R21" s="11"/>
      <c r="S21" s="10"/>
      <c r="T21" s="7"/>
      <c r="U21" s="7"/>
      <c r="V21" s="7"/>
      <c r="W21" s="7"/>
      <c r="X21" s="7"/>
      <c r="Y21" s="7"/>
      <c r="Z21" s="7"/>
      <c r="AA21" s="7"/>
      <c r="AB21" s="7"/>
      <c r="AC21" s="7"/>
      <c r="AD21" s="8">
        <f t="shared" si="0"/>
        <v>0</v>
      </c>
      <c r="AE21" s="9">
        <f t="shared" si="1"/>
        <v>0</v>
      </c>
      <c r="AF21" s="35"/>
    </row>
    <row r="22" spans="1:32" ht="19.95" customHeight="1" x14ac:dyDescent="0.3">
      <c r="A22" s="34">
        <v>17</v>
      </c>
      <c r="B22" s="47" t="s">
        <v>8</v>
      </c>
      <c r="C22" s="37" t="s">
        <v>26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12">
        <v>1977516.7428293</v>
      </c>
      <c r="U22" s="7"/>
      <c r="V22" s="7"/>
      <c r="W22" s="7"/>
      <c r="X22" s="7"/>
      <c r="Y22" s="7"/>
      <c r="Z22" s="7"/>
      <c r="AA22" s="7"/>
      <c r="AB22" s="7"/>
      <c r="AC22" s="7"/>
      <c r="AD22" s="8">
        <f t="shared" si="0"/>
        <v>1977516.7428293</v>
      </c>
      <c r="AE22" s="9">
        <f t="shared" si="1"/>
        <v>1.7726522443401904</v>
      </c>
      <c r="AF22" s="35"/>
    </row>
    <row r="23" spans="1:32" ht="19.95" customHeight="1" x14ac:dyDescent="0.3">
      <c r="A23" s="34">
        <v>18</v>
      </c>
      <c r="B23" s="100" t="s">
        <v>9</v>
      </c>
      <c r="C23" s="42" t="s">
        <v>27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>
        <v>23.8551919922966</v>
      </c>
      <c r="U23" s="13">
        <v>660091.73725740996</v>
      </c>
      <c r="V23" s="14">
        <v>4645.1205554709904</v>
      </c>
      <c r="W23" s="7"/>
      <c r="X23" s="7"/>
      <c r="Y23" s="7"/>
      <c r="Z23" s="7"/>
      <c r="AA23" s="7"/>
      <c r="AB23" s="7"/>
      <c r="AC23" s="7"/>
      <c r="AD23" s="8">
        <f t="shared" si="0"/>
        <v>664760.71300487325</v>
      </c>
      <c r="AE23" s="9">
        <f t="shared" si="1"/>
        <v>0.59589359945004161</v>
      </c>
      <c r="AF23" s="35"/>
    </row>
    <row r="24" spans="1:32" ht="19.95" customHeight="1" x14ac:dyDescent="0.3">
      <c r="A24" s="34">
        <v>19</v>
      </c>
      <c r="B24" s="100"/>
      <c r="C24" s="42" t="s">
        <v>57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>
        <v>1004.64336724501</v>
      </c>
      <c r="P24" s="7"/>
      <c r="Q24" s="7"/>
      <c r="R24" s="7"/>
      <c r="S24" s="7"/>
      <c r="T24" s="7"/>
      <c r="U24" s="14"/>
      <c r="V24" s="13">
        <v>1381401.6658302301</v>
      </c>
      <c r="W24" s="7"/>
      <c r="X24" s="7"/>
      <c r="Y24" s="7"/>
      <c r="Z24" s="7"/>
      <c r="AA24" s="7">
        <v>81.901669888381704</v>
      </c>
      <c r="AB24" s="7"/>
      <c r="AC24" s="7"/>
      <c r="AD24" s="8">
        <f t="shared" si="0"/>
        <v>1382488.2108673635</v>
      </c>
      <c r="AE24" s="9">
        <f t="shared" si="1"/>
        <v>1.2392667918763758</v>
      </c>
      <c r="AF24" s="35"/>
    </row>
    <row r="25" spans="1:32" ht="19.95" customHeight="1" x14ac:dyDescent="0.3">
      <c r="A25" s="34">
        <v>20</v>
      </c>
      <c r="B25" s="101" t="s">
        <v>38</v>
      </c>
      <c r="C25" s="43" t="s">
        <v>29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>
        <v>33.025469281741501</v>
      </c>
      <c r="P25" s="7"/>
      <c r="Q25" s="7"/>
      <c r="R25" s="7"/>
      <c r="S25" s="7"/>
      <c r="T25" s="7">
        <v>979.38842029422995</v>
      </c>
      <c r="U25" s="7"/>
      <c r="V25" s="7">
        <v>219.196888944096</v>
      </c>
      <c r="W25" s="15">
        <v>83735.092294729198</v>
      </c>
      <c r="X25" s="16">
        <v>652.11289581174299</v>
      </c>
      <c r="Y25" s="16"/>
      <c r="Z25" s="16"/>
      <c r="AA25" s="16"/>
      <c r="AB25" s="16"/>
      <c r="AC25" s="16"/>
      <c r="AD25" s="8">
        <f t="shared" si="0"/>
        <v>85618.815969061019</v>
      </c>
      <c r="AE25" s="9">
        <f t="shared" si="1"/>
        <v>7.6748976632258437E-2</v>
      </c>
      <c r="AF25" s="35"/>
    </row>
    <row r="26" spans="1:32" ht="19.95" customHeight="1" x14ac:dyDescent="0.3">
      <c r="A26" s="34">
        <v>21</v>
      </c>
      <c r="B26" s="101"/>
      <c r="C26" s="43" t="s">
        <v>30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6"/>
      <c r="X26" s="15">
        <v>7058.5518226198301</v>
      </c>
      <c r="Y26" s="16"/>
      <c r="Z26" s="16"/>
      <c r="AA26" s="16">
        <v>2.4624125492336997E-4</v>
      </c>
      <c r="AB26" s="16"/>
      <c r="AC26" s="16"/>
      <c r="AD26" s="8">
        <f t="shared" si="0"/>
        <v>7058.552068861085</v>
      </c>
      <c r="AE26" s="9">
        <f t="shared" si="1"/>
        <v>6.3273083335602231E-3</v>
      </c>
      <c r="AF26" s="35"/>
    </row>
    <row r="27" spans="1:32" ht="19.95" customHeight="1" x14ac:dyDescent="0.3">
      <c r="A27" s="34">
        <v>22</v>
      </c>
      <c r="B27" s="101"/>
      <c r="C27" s="43" t="s">
        <v>31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16"/>
      <c r="X27" s="16"/>
      <c r="Y27" s="15">
        <v>12376.5228793879</v>
      </c>
      <c r="Z27" s="16"/>
      <c r="AA27" s="16"/>
      <c r="AB27" s="16"/>
      <c r="AC27" s="16"/>
      <c r="AD27" s="8">
        <f t="shared" si="0"/>
        <v>12376.5228793879</v>
      </c>
      <c r="AE27" s="9">
        <f t="shared" si="1"/>
        <v>1.109435413825393E-2</v>
      </c>
      <c r="AF27" s="35"/>
    </row>
    <row r="28" spans="1:32" ht="19.95" customHeight="1" x14ac:dyDescent="0.3">
      <c r="A28" s="34">
        <v>23</v>
      </c>
      <c r="B28" s="101"/>
      <c r="C28" s="43" t="s">
        <v>32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16"/>
      <c r="X28" s="16"/>
      <c r="Y28" s="16"/>
      <c r="Z28" s="15">
        <v>2005.70804303561</v>
      </c>
      <c r="AA28" s="16"/>
      <c r="AB28" s="16"/>
      <c r="AC28" s="16"/>
      <c r="AD28" s="8">
        <f t="shared" si="0"/>
        <v>2005.70804303561</v>
      </c>
      <c r="AE28" s="9">
        <f t="shared" si="1"/>
        <v>1.7979230147459496E-3</v>
      </c>
      <c r="AF28" s="35"/>
    </row>
    <row r="29" spans="1:32" ht="19.95" customHeight="1" x14ac:dyDescent="0.3">
      <c r="A29" s="34">
        <v>24</v>
      </c>
      <c r="B29" s="101"/>
      <c r="C29" s="43" t="s">
        <v>33</v>
      </c>
      <c r="D29" s="7"/>
      <c r="E29" s="7"/>
      <c r="F29" s="7">
        <v>635.32949325628999</v>
      </c>
      <c r="G29" s="7">
        <v>95.446482225173895</v>
      </c>
      <c r="H29" s="7"/>
      <c r="I29" s="7"/>
      <c r="J29" s="7"/>
      <c r="K29" s="7"/>
      <c r="L29" s="7"/>
      <c r="M29" s="7"/>
      <c r="N29" s="7">
        <v>29.168916827896201</v>
      </c>
      <c r="O29" s="7"/>
      <c r="P29" s="7"/>
      <c r="Q29" s="7"/>
      <c r="R29" s="7"/>
      <c r="S29" s="7"/>
      <c r="T29" s="7">
        <v>105.603075077431</v>
      </c>
      <c r="U29" s="7"/>
      <c r="V29" s="7">
        <v>90.9325084723218</v>
      </c>
      <c r="W29" s="16"/>
      <c r="X29" s="16"/>
      <c r="Y29" s="16"/>
      <c r="Z29" s="16"/>
      <c r="AA29" s="15">
        <v>72115.656924230207</v>
      </c>
      <c r="AB29" s="16">
        <v>285.063969693508</v>
      </c>
      <c r="AC29" s="16"/>
      <c r="AD29" s="8">
        <f t="shared" si="0"/>
        <v>73357.201369782837</v>
      </c>
      <c r="AE29" s="9">
        <f t="shared" si="1"/>
        <v>6.5757626638656308E-2</v>
      </c>
      <c r="AF29" s="35"/>
    </row>
    <row r="30" spans="1:32" ht="19.95" customHeight="1" x14ac:dyDescent="0.3">
      <c r="A30" s="34">
        <v>25</v>
      </c>
      <c r="B30" s="101"/>
      <c r="C30" s="43" t="s">
        <v>34</v>
      </c>
      <c r="D30" s="7"/>
      <c r="E30" s="7"/>
      <c r="F30" s="7">
        <v>210.47967268154201</v>
      </c>
      <c r="G30" s="7">
        <v>35.263285011589502</v>
      </c>
      <c r="H30" s="7"/>
      <c r="I30" s="7"/>
      <c r="J30" s="7"/>
      <c r="K30" s="7"/>
      <c r="L30" s="7"/>
      <c r="M30" s="7"/>
      <c r="N30" s="7">
        <v>16.657846835379299</v>
      </c>
      <c r="O30" s="7">
        <v>969.01395260073502</v>
      </c>
      <c r="P30" s="7"/>
      <c r="Q30" s="7">
        <v>3.7805861540168499</v>
      </c>
      <c r="R30" s="7"/>
      <c r="S30" s="7"/>
      <c r="T30" s="7">
        <v>296.23975815728397</v>
      </c>
      <c r="U30" s="7"/>
      <c r="V30" s="7">
        <v>233.858403271676</v>
      </c>
      <c r="W30" s="16"/>
      <c r="X30" s="16"/>
      <c r="Y30" s="16"/>
      <c r="Z30" s="16"/>
      <c r="AA30" s="16"/>
      <c r="AB30" s="15">
        <v>4951.5947076929197</v>
      </c>
      <c r="AC30" s="16"/>
      <c r="AD30" s="8">
        <f t="shared" si="0"/>
        <v>6716.8882124051424</v>
      </c>
      <c r="AE30" s="9">
        <f t="shared" si="1"/>
        <v>6.0210397752015078E-3</v>
      </c>
      <c r="AF30" s="35"/>
    </row>
    <row r="31" spans="1:32" ht="19.95" customHeight="1" x14ac:dyDescent="0.3">
      <c r="A31" s="34">
        <v>26</v>
      </c>
      <c r="B31" s="101"/>
      <c r="C31" s="43" t="s">
        <v>35</v>
      </c>
      <c r="D31" s="7">
        <v>675.21266561531502</v>
      </c>
      <c r="E31" s="7">
        <v>198.04813732598899</v>
      </c>
      <c r="F31" s="7">
        <v>36.840142489097303</v>
      </c>
      <c r="G31" s="7">
        <v>207.76218514686099</v>
      </c>
      <c r="H31" s="7"/>
      <c r="I31" s="7"/>
      <c r="J31" s="7"/>
      <c r="K31" s="7"/>
      <c r="L31" s="7"/>
      <c r="M31" s="7"/>
      <c r="N31" s="7"/>
      <c r="O31" s="7">
        <v>821.659012734008</v>
      </c>
      <c r="P31" s="7"/>
      <c r="Q31" s="7">
        <v>51.651733744934198</v>
      </c>
      <c r="R31" s="7"/>
      <c r="S31" s="7"/>
      <c r="T31" s="7">
        <v>173.60417888471599</v>
      </c>
      <c r="U31" s="7">
        <v>28.370159772219999</v>
      </c>
      <c r="V31" s="7"/>
      <c r="W31" s="16"/>
      <c r="X31" s="16"/>
      <c r="Y31" s="16"/>
      <c r="Z31" s="16"/>
      <c r="AA31" s="16"/>
      <c r="AB31" s="16">
        <v>9.2752002151995896</v>
      </c>
      <c r="AC31" s="15"/>
      <c r="AD31" s="8">
        <f t="shared" si="0"/>
        <v>2202.4234159283405</v>
      </c>
      <c r="AE31" s="9">
        <f t="shared" si="1"/>
        <v>1.9742592953458336E-3</v>
      </c>
      <c r="AF31" s="35"/>
    </row>
    <row r="32" spans="1:32" ht="19.95" customHeight="1" x14ac:dyDescent="0.35">
      <c r="A32" s="31"/>
      <c r="B32" s="102" t="s">
        <v>50</v>
      </c>
      <c r="C32" s="102"/>
      <c r="D32" s="17">
        <f t="shared" ref="D32:AD32" si="2">SUM(D6:D31)</f>
        <v>26291139.779438015</v>
      </c>
      <c r="E32" s="17">
        <f t="shared" si="2"/>
        <v>5337144.6273651579</v>
      </c>
      <c r="F32" s="17">
        <f t="shared" si="2"/>
        <v>994329.55094350991</v>
      </c>
      <c r="G32" s="17">
        <f t="shared" si="2"/>
        <v>5268667.2396324668</v>
      </c>
      <c r="H32" s="17">
        <f t="shared" si="2"/>
        <v>0</v>
      </c>
      <c r="I32" s="17">
        <f t="shared" si="2"/>
        <v>196243.552762451</v>
      </c>
      <c r="J32" s="17">
        <f t="shared" si="2"/>
        <v>136710.00136326047</v>
      </c>
      <c r="K32" s="17">
        <f t="shared" si="2"/>
        <v>14728.367525546189</v>
      </c>
      <c r="L32" s="17">
        <f t="shared" si="2"/>
        <v>2186265.9022038002</v>
      </c>
      <c r="M32" s="17">
        <f t="shared" si="2"/>
        <v>289201.68398225331</v>
      </c>
      <c r="N32" s="17">
        <f t="shared" si="2"/>
        <v>34642.220235496876</v>
      </c>
      <c r="O32" s="17">
        <f t="shared" si="2"/>
        <v>43190165.35892842</v>
      </c>
      <c r="P32" s="17">
        <f t="shared" si="2"/>
        <v>0</v>
      </c>
      <c r="Q32" s="17">
        <f t="shared" si="2"/>
        <v>14713540.668496631</v>
      </c>
      <c r="R32" s="17">
        <f t="shared" si="2"/>
        <v>1642903.7049695458</v>
      </c>
      <c r="S32" s="17">
        <f t="shared" si="2"/>
        <v>6835356.7420794973</v>
      </c>
      <c r="T32" s="17">
        <f t="shared" si="2"/>
        <v>2164900.8710617898</v>
      </c>
      <c r="U32" s="17">
        <f t="shared" si="2"/>
        <v>660120.10741718218</v>
      </c>
      <c r="V32" s="17">
        <f t="shared" si="2"/>
        <v>1404952.1447346602</v>
      </c>
      <c r="W32" s="17">
        <f t="shared" si="2"/>
        <v>83735.092294729198</v>
      </c>
      <c r="X32" s="17">
        <f t="shared" si="2"/>
        <v>7710.6647184315734</v>
      </c>
      <c r="Y32" s="17">
        <f t="shared" si="2"/>
        <v>12376.5228793879</v>
      </c>
      <c r="Z32" s="17">
        <f t="shared" si="2"/>
        <v>2005.70804303561</v>
      </c>
      <c r="AA32" s="17">
        <f t="shared" si="2"/>
        <v>83514.600502543195</v>
      </c>
      <c r="AB32" s="17">
        <f t="shared" si="2"/>
        <v>6450.4939423371652</v>
      </c>
      <c r="AC32" s="17">
        <f t="shared" si="2"/>
        <v>142.41647406729652</v>
      </c>
      <c r="AD32" s="48">
        <f t="shared" si="2"/>
        <v>111556948.0219942</v>
      </c>
      <c r="AE32" s="18"/>
      <c r="AF32" s="35"/>
    </row>
    <row r="33" spans="1:32" ht="19.95" customHeight="1" x14ac:dyDescent="0.35">
      <c r="A33" s="31"/>
      <c r="B33" s="94" t="str">
        <f>AE3</f>
        <v>% do Bioma</v>
      </c>
      <c r="C33" s="94"/>
      <c r="D33" s="49">
        <f t="shared" ref="D33:AC33" si="3">D32/$AD$32*100</f>
        <v>23.56746060698482</v>
      </c>
      <c r="E33" s="49">
        <f t="shared" si="3"/>
        <v>4.7842332745719283</v>
      </c>
      <c r="F33" s="49">
        <f t="shared" si="3"/>
        <v>0.89132014506839252</v>
      </c>
      <c r="G33" s="49">
        <f t="shared" si="3"/>
        <v>4.722849928265977</v>
      </c>
      <c r="H33" s="49">
        <f t="shared" si="3"/>
        <v>0</v>
      </c>
      <c r="I33" s="49">
        <f t="shared" si="3"/>
        <v>0.17591333954722413</v>
      </c>
      <c r="J33" s="49">
        <f t="shared" si="3"/>
        <v>0.12254727633486993</v>
      </c>
      <c r="K33" s="49">
        <f t="shared" si="3"/>
        <v>1.3202555095575394E-2</v>
      </c>
      <c r="L33" s="49">
        <f t="shared" si="3"/>
        <v>1.9597756490906897</v>
      </c>
      <c r="M33" s="49">
        <f t="shared" si="3"/>
        <v>0.25924130151466246</v>
      </c>
      <c r="N33" s="49">
        <f t="shared" si="3"/>
        <v>3.1053395462797107E-2</v>
      </c>
      <c r="O33" s="49">
        <f t="shared" si="3"/>
        <v>38.715800427251907</v>
      </c>
      <c r="P33" s="49">
        <f t="shared" si="3"/>
        <v>0</v>
      </c>
      <c r="Q33" s="49">
        <f t="shared" si="3"/>
        <v>13.189264254159911</v>
      </c>
      <c r="R33" s="49">
        <f t="shared" si="3"/>
        <v>1.4727040620057448</v>
      </c>
      <c r="S33" s="49">
        <f t="shared" si="3"/>
        <v>6.1272353387902481</v>
      </c>
      <c r="T33" s="49">
        <f t="shared" si="3"/>
        <v>1.9406239678007013</v>
      </c>
      <c r="U33" s="49">
        <f t="shared" si="3"/>
        <v>0.59173374596715844</v>
      </c>
      <c r="V33" s="49">
        <f t="shared" si="3"/>
        <v>1.2594035330346831</v>
      </c>
      <c r="W33" s="49">
        <f t="shared" si="3"/>
        <v>7.5060400790294357E-2</v>
      </c>
      <c r="X33" s="49">
        <f t="shared" si="3"/>
        <v>6.9118641690622115E-3</v>
      </c>
      <c r="Y33" s="49">
        <f t="shared" si="3"/>
        <v>1.109435413825393E-2</v>
      </c>
      <c r="Z33" s="49">
        <f t="shared" si="3"/>
        <v>1.7979230147459496E-3</v>
      </c>
      <c r="AA33" s="49">
        <f t="shared" si="3"/>
        <v>7.4862751252461418E-2</v>
      </c>
      <c r="AB33" s="49">
        <f t="shared" si="3"/>
        <v>5.7822431114424241E-3</v>
      </c>
      <c r="AC33" s="49">
        <f t="shared" si="3"/>
        <v>1.2766257646203995E-4</v>
      </c>
      <c r="AD33" s="50"/>
      <c r="AE33" s="50"/>
      <c r="AF33" s="35"/>
    </row>
    <row r="34" spans="1:32" x14ac:dyDescent="0.35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5"/>
    </row>
    <row r="35" spans="1:32" x14ac:dyDescent="0.35">
      <c r="A35" s="31"/>
      <c r="B35" s="32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5"/>
    </row>
    <row r="36" spans="1:32" x14ac:dyDescent="0.35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51"/>
      <c r="AE36" s="31"/>
      <c r="AF36" s="35"/>
    </row>
    <row r="37" spans="1:32" x14ac:dyDescent="0.35">
      <c r="A37" s="31"/>
      <c r="B37" s="32"/>
      <c r="C37" s="31"/>
      <c r="D37" s="31"/>
      <c r="F37" s="22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51"/>
      <c r="AE37" s="31"/>
      <c r="AF37" s="35"/>
    </row>
    <row r="38" spans="1:32" x14ac:dyDescent="0.35">
      <c r="A38" s="31"/>
      <c r="B38" s="32"/>
      <c r="C38" s="31"/>
      <c r="D38" s="58"/>
      <c r="E38" s="23"/>
      <c r="F38" s="58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5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F38"/>
  <sheetViews>
    <sheetView showGridLines="0" zoomScale="50" zoomScaleNormal="50" workbookViewId="0">
      <selection sqref="A1:AE33"/>
    </sheetView>
  </sheetViews>
  <sheetFormatPr defaultColWidth="9.109375" defaultRowHeight="16.2" x14ac:dyDescent="0.35"/>
  <cols>
    <col min="1" max="1" width="5.6640625" style="52" bestFit="1" customWidth="1"/>
    <col min="2" max="2" width="10.77734375" style="53" customWidth="1"/>
    <col min="3" max="3" width="10.77734375" style="52" customWidth="1"/>
    <col min="4" max="31" width="12.77734375" style="52" customWidth="1"/>
    <col min="32" max="16384" width="9.109375" style="36"/>
  </cols>
  <sheetData>
    <row r="1" spans="1:32" ht="19.95" customHeight="1" x14ac:dyDescent="0.35">
      <c r="A1" s="31"/>
      <c r="B1" s="32"/>
      <c r="C1" s="33"/>
      <c r="D1" s="34">
        <v>1</v>
      </c>
      <c r="E1" s="34">
        <v>2</v>
      </c>
      <c r="F1" s="34">
        <v>3</v>
      </c>
      <c r="G1" s="34">
        <v>4</v>
      </c>
      <c r="H1" s="34">
        <v>5</v>
      </c>
      <c r="I1" s="34">
        <v>6</v>
      </c>
      <c r="J1" s="34">
        <v>7</v>
      </c>
      <c r="K1" s="34">
        <v>8</v>
      </c>
      <c r="L1" s="34">
        <v>9</v>
      </c>
      <c r="M1" s="34">
        <v>10</v>
      </c>
      <c r="N1" s="34">
        <v>11</v>
      </c>
      <c r="O1" s="34">
        <v>12</v>
      </c>
      <c r="P1" s="34">
        <v>13</v>
      </c>
      <c r="Q1" s="34">
        <v>14</v>
      </c>
      <c r="R1" s="34">
        <v>15</v>
      </c>
      <c r="S1" s="34">
        <v>16</v>
      </c>
      <c r="T1" s="34">
        <v>17</v>
      </c>
      <c r="U1" s="34">
        <v>18</v>
      </c>
      <c r="V1" s="34">
        <v>19</v>
      </c>
      <c r="W1" s="34">
        <v>20</v>
      </c>
      <c r="X1" s="34">
        <v>21</v>
      </c>
      <c r="Y1" s="34">
        <v>22</v>
      </c>
      <c r="Z1" s="34">
        <v>23</v>
      </c>
      <c r="AA1" s="34">
        <v>24</v>
      </c>
      <c r="AB1" s="34">
        <v>25</v>
      </c>
      <c r="AC1" s="34">
        <v>26</v>
      </c>
      <c r="AD1" s="33"/>
      <c r="AE1" s="33"/>
      <c r="AF1" s="35"/>
    </row>
    <row r="2" spans="1:32" ht="19.95" customHeight="1" x14ac:dyDescent="0.35">
      <c r="A2" s="31"/>
      <c r="B2" s="82" t="s">
        <v>64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35"/>
    </row>
    <row r="3" spans="1:32" ht="19.95" customHeight="1" x14ac:dyDescent="0.35">
      <c r="A3" s="31"/>
      <c r="B3" s="82" t="s">
        <v>1</v>
      </c>
      <c r="C3" s="82"/>
      <c r="D3" s="83" t="s">
        <v>2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2" t="s">
        <v>3</v>
      </c>
      <c r="AE3" s="84" t="s">
        <v>4</v>
      </c>
      <c r="AF3" s="35"/>
    </row>
    <row r="4" spans="1:32" ht="32.4" x14ac:dyDescent="0.35">
      <c r="A4" s="31"/>
      <c r="B4" s="82"/>
      <c r="C4" s="82"/>
      <c r="D4" s="87" t="s">
        <v>5</v>
      </c>
      <c r="E4" s="87"/>
      <c r="F4" s="87"/>
      <c r="G4" s="87"/>
      <c r="H4" s="87"/>
      <c r="I4" s="88"/>
      <c r="J4" s="89"/>
      <c r="K4" s="89"/>
      <c r="L4" s="89" t="s">
        <v>63</v>
      </c>
      <c r="M4" s="89"/>
      <c r="N4" s="89"/>
      <c r="O4" s="89"/>
      <c r="P4" s="90"/>
      <c r="Q4" s="91" t="s">
        <v>7</v>
      </c>
      <c r="R4" s="91"/>
      <c r="S4" s="91"/>
      <c r="T4" s="37" t="s">
        <v>78</v>
      </c>
      <c r="U4" s="92" t="s">
        <v>9</v>
      </c>
      <c r="V4" s="92"/>
      <c r="W4" s="93" t="s">
        <v>38</v>
      </c>
      <c r="X4" s="93"/>
      <c r="Y4" s="93"/>
      <c r="Z4" s="93"/>
      <c r="AA4" s="93"/>
      <c r="AB4" s="93"/>
      <c r="AC4" s="93"/>
      <c r="AD4" s="82"/>
      <c r="AE4" s="85"/>
      <c r="AF4" s="35"/>
    </row>
    <row r="5" spans="1:32" ht="19.95" customHeight="1" x14ac:dyDescent="0.35">
      <c r="A5" s="31"/>
      <c r="B5" s="82"/>
      <c r="C5" s="82"/>
      <c r="D5" s="38" t="s">
        <v>10</v>
      </c>
      <c r="E5" s="38" t="s">
        <v>11</v>
      </c>
      <c r="F5" s="38" t="s">
        <v>52</v>
      </c>
      <c r="G5" s="38" t="s">
        <v>53</v>
      </c>
      <c r="H5" s="38" t="s">
        <v>14</v>
      </c>
      <c r="I5" s="39" t="s">
        <v>15</v>
      </c>
      <c r="J5" s="39" t="s">
        <v>16</v>
      </c>
      <c r="K5" s="39" t="s">
        <v>17</v>
      </c>
      <c r="L5" s="40" t="s">
        <v>18</v>
      </c>
      <c r="M5" s="40" t="s">
        <v>19</v>
      </c>
      <c r="N5" s="40" t="s">
        <v>54</v>
      </c>
      <c r="O5" s="40" t="s">
        <v>55</v>
      </c>
      <c r="P5" s="40" t="s">
        <v>22</v>
      </c>
      <c r="Q5" s="41" t="s">
        <v>56</v>
      </c>
      <c r="R5" s="41" t="s">
        <v>24</v>
      </c>
      <c r="S5" s="41" t="s">
        <v>25</v>
      </c>
      <c r="T5" s="37" t="s">
        <v>26</v>
      </c>
      <c r="U5" s="42" t="s">
        <v>27</v>
      </c>
      <c r="V5" s="42" t="s">
        <v>57</v>
      </c>
      <c r="W5" s="43" t="s">
        <v>29</v>
      </c>
      <c r="X5" s="43" t="s">
        <v>30</v>
      </c>
      <c r="Y5" s="43" t="s">
        <v>31</v>
      </c>
      <c r="Z5" s="43" t="s">
        <v>32</v>
      </c>
      <c r="AA5" s="43" t="s">
        <v>33</v>
      </c>
      <c r="AB5" s="43" t="s">
        <v>34</v>
      </c>
      <c r="AC5" s="43" t="s">
        <v>35</v>
      </c>
      <c r="AD5" s="82"/>
      <c r="AE5" s="86"/>
      <c r="AF5" s="35"/>
    </row>
    <row r="6" spans="1:32" ht="19.95" customHeight="1" x14ac:dyDescent="0.3">
      <c r="A6" s="34">
        <v>1</v>
      </c>
      <c r="B6" s="95" t="s">
        <v>5</v>
      </c>
      <c r="C6" s="38" t="s">
        <v>10</v>
      </c>
      <c r="D6" s="5">
        <v>4085725.4572457299</v>
      </c>
      <c r="E6" s="6">
        <v>20962.526464939001</v>
      </c>
      <c r="F6" s="6">
        <v>47.440342542791399</v>
      </c>
      <c r="G6" s="6">
        <v>15325.857734974001</v>
      </c>
      <c r="H6" s="6"/>
      <c r="I6" s="7"/>
      <c r="J6" s="7"/>
      <c r="K6" s="7"/>
      <c r="L6" s="7"/>
      <c r="M6" s="7"/>
      <c r="N6" s="7"/>
      <c r="O6" s="7">
        <v>115391.27189984301</v>
      </c>
      <c r="P6" s="7"/>
      <c r="Q6" s="7">
        <v>283567.49857049499</v>
      </c>
      <c r="R6" s="7"/>
      <c r="S6" s="7"/>
      <c r="T6" s="7">
        <v>5330.4576425448604</v>
      </c>
      <c r="U6" s="7">
        <v>21088.365537350201</v>
      </c>
      <c r="V6" s="7">
        <v>6798.8883364040403</v>
      </c>
      <c r="W6" s="7"/>
      <c r="X6" s="7"/>
      <c r="Y6" s="7"/>
      <c r="Z6" s="7"/>
      <c r="AA6" s="7">
        <v>226.915573353496</v>
      </c>
      <c r="AB6" s="7"/>
      <c r="AC6" s="7">
        <v>9737.5545490279201</v>
      </c>
      <c r="AD6" s="8">
        <f t="shared" ref="AD6:AD31" si="0">SUM(D6:AC6)</f>
        <v>4564202.2338972054</v>
      </c>
      <c r="AE6" s="9">
        <f t="shared" ref="AE6:AE31" si="1">AD6/$AD$32*100</f>
        <v>25.523177190750356</v>
      </c>
      <c r="AF6" s="35"/>
    </row>
    <row r="7" spans="1:32" ht="19.95" customHeight="1" x14ac:dyDescent="0.3">
      <c r="A7" s="34">
        <v>2</v>
      </c>
      <c r="B7" s="95"/>
      <c r="C7" s="38" t="s">
        <v>11</v>
      </c>
      <c r="D7" s="6"/>
      <c r="E7" s="5">
        <v>270273.74924082798</v>
      </c>
      <c r="F7" s="6"/>
      <c r="G7" s="6"/>
      <c r="H7" s="6"/>
      <c r="I7" s="7"/>
      <c r="J7" s="7"/>
      <c r="K7" s="7"/>
      <c r="L7" s="7"/>
      <c r="M7" s="7"/>
      <c r="N7" s="7"/>
      <c r="O7" s="7">
        <v>802.38161092129303</v>
      </c>
      <c r="P7" s="7"/>
      <c r="Q7" s="7">
        <v>730.31431605128205</v>
      </c>
      <c r="R7" s="7"/>
      <c r="S7" s="7"/>
      <c r="T7" s="7"/>
      <c r="U7" s="7">
        <v>61.318222620839599</v>
      </c>
      <c r="V7" s="7">
        <v>43.8760176558051</v>
      </c>
      <c r="W7" s="7"/>
      <c r="X7" s="7"/>
      <c r="Y7" s="7"/>
      <c r="Z7" s="7"/>
      <c r="AA7" s="7"/>
      <c r="AB7" s="7"/>
      <c r="AC7" s="7"/>
      <c r="AD7" s="8">
        <f t="shared" si="0"/>
        <v>271911.63940807717</v>
      </c>
      <c r="AE7" s="9">
        <f t="shared" si="1"/>
        <v>1.520539318196231</v>
      </c>
      <c r="AF7" s="35"/>
    </row>
    <row r="8" spans="1:32" ht="19.95" customHeight="1" x14ac:dyDescent="0.3">
      <c r="A8" s="34">
        <v>3</v>
      </c>
      <c r="B8" s="95"/>
      <c r="C8" s="38" t="s">
        <v>52</v>
      </c>
      <c r="D8" s="6"/>
      <c r="E8" s="6"/>
      <c r="F8" s="5"/>
      <c r="G8" s="6"/>
      <c r="H8" s="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>
        <f t="shared" si="0"/>
        <v>0</v>
      </c>
      <c r="AE8" s="9">
        <f t="shared" si="1"/>
        <v>0</v>
      </c>
      <c r="AF8" s="35"/>
    </row>
    <row r="9" spans="1:32" ht="19.95" customHeight="1" x14ac:dyDescent="0.3">
      <c r="A9" s="34">
        <v>4</v>
      </c>
      <c r="B9" s="95"/>
      <c r="C9" s="38" t="s">
        <v>53</v>
      </c>
      <c r="D9" s="6"/>
      <c r="E9" s="6"/>
      <c r="F9" s="6">
        <v>603.31081341658603</v>
      </c>
      <c r="G9" s="5">
        <v>236457.576224383</v>
      </c>
      <c r="H9" s="6"/>
      <c r="I9" s="7"/>
      <c r="J9" s="7"/>
      <c r="K9" s="7"/>
      <c r="L9" s="7"/>
      <c r="M9" s="7"/>
      <c r="N9" s="7">
        <v>102.649897145227</v>
      </c>
      <c r="O9" s="7">
        <v>832.00360592157494</v>
      </c>
      <c r="P9" s="7"/>
      <c r="Q9" s="7">
        <v>122.359465417245</v>
      </c>
      <c r="R9" s="7"/>
      <c r="S9" s="7"/>
      <c r="T9" s="7">
        <v>24.698397603633801</v>
      </c>
      <c r="U9" s="7"/>
      <c r="V9" s="7"/>
      <c r="W9" s="7"/>
      <c r="X9" s="7"/>
      <c r="Y9" s="7"/>
      <c r="Z9" s="7"/>
      <c r="AA9" s="7">
        <v>3.3253589934870602</v>
      </c>
      <c r="AB9" s="7"/>
      <c r="AC9" s="7">
        <v>198.10417925486399</v>
      </c>
      <c r="AD9" s="8">
        <f t="shared" si="0"/>
        <v>238344.02794213564</v>
      </c>
      <c r="AE9" s="9">
        <f t="shared" si="1"/>
        <v>1.3328280706637263</v>
      </c>
      <c r="AF9" s="35"/>
    </row>
    <row r="10" spans="1:32" ht="19.95" customHeight="1" x14ac:dyDescent="0.3">
      <c r="A10" s="34">
        <v>5</v>
      </c>
      <c r="B10" s="95"/>
      <c r="C10" s="38" t="s">
        <v>14</v>
      </c>
      <c r="D10" s="6"/>
      <c r="E10" s="6"/>
      <c r="F10" s="6"/>
      <c r="G10" s="6"/>
      <c r="H10" s="5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8">
        <f t="shared" si="0"/>
        <v>0</v>
      </c>
      <c r="AE10" s="9">
        <f t="shared" si="1"/>
        <v>0</v>
      </c>
      <c r="AF10" s="35"/>
    </row>
    <row r="11" spans="1:32" ht="19.95" customHeight="1" x14ac:dyDescent="0.3">
      <c r="A11" s="34">
        <v>6</v>
      </c>
      <c r="B11" s="96" t="s">
        <v>6</v>
      </c>
      <c r="C11" s="39" t="s">
        <v>15</v>
      </c>
      <c r="D11" s="7"/>
      <c r="E11" s="7"/>
      <c r="F11" s="7"/>
      <c r="G11" s="7"/>
      <c r="H11" s="7"/>
      <c r="I11" s="26">
        <v>12730.282230266601</v>
      </c>
      <c r="J11" s="27"/>
      <c r="K11" s="27"/>
      <c r="L11" s="28"/>
      <c r="M11" s="28"/>
      <c r="N11" s="28"/>
      <c r="O11" s="28"/>
      <c r="P11" s="28"/>
      <c r="Q11" s="7">
        <v>479.99769402989898</v>
      </c>
      <c r="R11" s="7"/>
      <c r="S11" s="7"/>
      <c r="T11" s="7"/>
      <c r="U11" s="7">
        <v>20.055834715978101</v>
      </c>
      <c r="V11" s="7">
        <v>32.474595268047999</v>
      </c>
      <c r="W11" s="7"/>
      <c r="X11" s="7"/>
      <c r="Y11" s="7"/>
      <c r="Z11" s="7"/>
      <c r="AA11" s="7"/>
      <c r="AB11" s="7"/>
      <c r="AC11" s="7"/>
      <c r="AD11" s="8">
        <f t="shared" si="0"/>
        <v>13262.810354280526</v>
      </c>
      <c r="AE11" s="9">
        <f t="shared" si="1"/>
        <v>7.4166095491036102E-2</v>
      </c>
      <c r="AF11" s="35"/>
    </row>
    <row r="12" spans="1:32" ht="19.95" customHeight="1" x14ac:dyDescent="0.3">
      <c r="A12" s="34">
        <v>7</v>
      </c>
      <c r="B12" s="97"/>
      <c r="C12" s="39" t="s">
        <v>16</v>
      </c>
      <c r="D12" s="7"/>
      <c r="E12" s="7"/>
      <c r="F12" s="7"/>
      <c r="G12" s="7"/>
      <c r="H12" s="7"/>
      <c r="I12" s="27"/>
      <c r="J12" s="26">
        <v>1047.41125296159</v>
      </c>
      <c r="K12" s="27"/>
      <c r="L12" s="28"/>
      <c r="M12" s="28"/>
      <c r="N12" s="28"/>
      <c r="O12" s="28"/>
      <c r="P12" s="28"/>
      <c r="Q12" s="7"/>
      <c r="R12" s="7"/>
      <c r="S12" s="7"/>
      <c r="T12" s="7"/>
      <c r="U12" s="7">
        <v>182.46253453879899</v>
      </c>
      <c r="V12" s="7"/>
      <c r="W12" s="7"/>
      <c r="X12" s="7"/>
      <c r="Y12" s="7"/>
      <c r="Z12" s="7"/>
      <c r="AA12" s="7"/>
      <c r="AB12" s="7"/>
      <c r="AC12" s="7"/>
      <c r="AD12" s="8">
        <f t="shared" si="0"/>
        <v>1229.873787500389</v>
      </c>
      <c r="AE12" s="9">
        <f t="shared" si="1"/>
        <v>6.8774968750297157E-3</v>
      </c>
      <c r="AF12" s="35"/>
    </row>
    <row r="13" spans="1:32" ht="19.95" customHeight="1" x14ac:dyDescent="0.3">
      <c r="A13" s="34">
        <v>8</v>
      </c>
      <c r="B13" s="97"/>
      <c r="C13" s="39" t="s">
        <v>17</v>
      </c>
      <c r="D13" s="7"/>
      <c r="E13" s="7"/>
      <c r="F13" s="7"/>
      <c r="G13" s="7"/>
      <c r="H13" s="7"/>
      <c r="I13" s="27"/>
      <c r="J13" s="27"/>
      <c r="K13" s="26"/>
      <c r="L13" s="28"/>
      <c r="M13" s="28"/>
      <c r="N13" s="28"/>
      <c r="O13" s="28"/>
      <c r="P13" s="28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8">
        <f t="shared" si="0"/>
        <v>0</v>
      </c>
      <c r="AE13" s="9">
        <f t="shared" si="1"/>
        <v>0</v>
      </c>
      <c r="AF13" s="35"/>
    </row>
    <row r="14" spans="1:32" ht="19.95" customHeight="1" x14ac:dyDescent="0.3">
      <c r="A14" s="34">
        <v>9</v>
      </c>
      <c r="B14" s="97"/>
      <c r="C14" s="44" t="s">
        <v>18</v>
      </c>
      <c r="D14" s="7"/>
      <c r="E14" s="7"/>
      <c r="F14" s="7"/>
      <c r="G14" s="7">
        <v>4655.2871569420804</v>
      </c>
      <c r="H14" s="7"/>
      <c r="I14" s="28"/>
      <c r="J14" s="28"/>
      <c r="K14" s="28"/>
      <c r="L14" s="45">
        <v>2548707.8678472</v>
      </c>
      <c r="M14" s="46"/>
      <c r="N14" s="46"/>
      <c r="O14" s="46">
        <v>65837.838136098697</v>
      </c>
      <c r="P14" s="46"/>
      <c r="Q14" s="7">
        <v>62971.483750508902</v>
      </c>
      <c r="R14" s="7"/>
      <c r="S14" s="7"/>
      <c r="T14" s="7">
        <v>210.89416723900601</v>
      </c>
      <c r="U14" s="7">
        <v>1563.30779802183</v>
      </c>
      <c r="V14" s="7">
        <v>1200.8736319980201</v>
      </c>
      <c r="W14" s="7"/>
      <c r="X14" s="7"/>
      <c r="Y14" s="7"/>
      <c r="Z14" s="7"/>
      <c r="AA14" s="7">
        <v>22.464224552626501</v>
      </c>
      <c r="AB14" s="7">
        <v>533.61965177825198</v>
      </c>
      <c r="AC14" s="7">
        <v>2559.7345293478002</v>
      </c>
      <c r="AD14" s="8">
        <f t="shared" si="0"/>
        <v>2688263.3708936875</v>
      </c>
      <c r="AE14" s="9">
        <f t="shared" si="1"/>
        <v>15.032862006234391</v>
      </c>
      <c r="AF14" s="35"/>
    </row>
    <row r="15" spans="1:32" ht="19.95" customHeight="1" x14ac:dyDescent="0.3">
      <c r="A15" s="34">
        <v>10</v>
      </c>
      <c r="B15" s="97"/>
      <c r="C15" s="44" t="s">
        <v>19</v>
      </c>
      <c r="D15" s="7"/>
      <c r="E15" s="7"/>
      <c r="F15" s="7"/>
      <c r="G15" s="7"/>
      <c r="H15" s="7"/>
      <c r="I15" s="28"/>
      <c r="J15" s="28"/>
      <c r="K15" s="28"/>
      <c r="L15" s="46"/>
      <c r="M15" s="45">
        <v>54451.699045196001</v>
      </c>
      <c r="N15" s="46"/>
      <c r="O15" s="46">
        <v>113.793176546415</v>
      </c>
      <c r="P15" s="46"/>
      <c r="Q15" s="7">
        <v>120.6794465955</v>
      </c>
      <c r="R15" s="7"/>
      <c r="S15" s="7"/>
      <c r="T15" s="7"/>
      <c r="U15" s="7">
        <v>5.4016475845999699</v>
      </c>
      <c r="V15" s="7"/>
      <c r="W15" s="7"/>
      <c r="X15" s="7"/>
      <c r="Y15" s="7"/>
      <c r="Z15" s="7"/>
      <c r="AA15" s="7"/>
      <c r="AB15" s="7"/>
      <c r="AC15" s="7"/>
      <c r="AD15" s="8">
        <f t="shared" si="0"/>
        <v>54691.57331592252</v>
      </c>
      <c r="AE15" s="9">
        <f t="shared" si="1"/>
        <v>0.30583717483335404</v>
      </c>
      <c r="AF15" s="35"/>
    </row>
    <row r="16" spans="1:32" ht="19.95" customHeight="1" x14ac:dyDescent="0.3">
      <c r="A16" s="34">
        <v>11</v>
      </c>
      <c r="B16" s="97"/>
      <c r="C16" s="44" t="s">
        <v>54</v>
      </c>
      <c r="D16" s="7"/>
      <c r="E16" s="7"/>
      <c r="F16" s="7"/>
      <c r="G16" s="7"/>
      <c r="H16" s="7"/>
      <c r="I16" s="28"/>
      <c r="J16" s="28"/>
      <c r="K16" s="28"/>
      <c r="L16" s="46"/>
      <c r="M16" s="46"/>
      <c r="N16" s="45"/>
      <c r="O16" s="46"/>
      <c r="P16" s="46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8">
        <f t="shared" si="0"/>
        <v>0</v>
      </c>
      <c r="AE16" s="9">
        <f t="shared" si="1"/>
        <v>0</v>
      </c>
      <c r="AF16" s="35"/>
    </row>
    <row r="17" spans="1:32" ht="19.95" customHeight="1" x14ac:dyDescent="0.3">
      <c r="A17" s="34">
        <v>12</v>
      </c>
      <c r="B17" s="97"/>
      <c r="C17" s="44" t="s">
        <v>55</v>
      </c>
      <c r="D17" s="7"/>
      <c r="E17" s="7"/>
      <c r="F17" s="7">
        <v>85892.960868803901</v>
      </c>
      <c r="G17" s="7">
        <v>6175.39088988193</v>
      </c>
      <c r="H17" s="7"/>
      <c r="I17" s="28"/>
      <c r="J17" s="28"/>
      <c r="K17" s="28">
        <v>171.002042041267</v>
      </c>
      <c r="L17" s="46"/>
      <c r="M17" s="46"/>
      <c r="N17" s="46">
        <v>105059.778757038</v>
      </c>
      <c r="O17" s="45">
        <v>3823122.2924238499</v>
      </c>
      <c r="P17" s="46"/>
      <c r="Q17" s="7">
        <v>218137.630505832</v>
      </c>
      <c r="R17" s="7"/>
      <c r="S17" s="7"/>
      <c r="T17" s="7">
        <v>6988.3775540051802</v>
      </c>
      <c r="U17" s="7">
        <v>5735.6430226808498</v>
      </c>
      <c r="V17" s="7">
        <v>1203.30847232561</v>
      </c>
      <c r="W17" s="7"/>
      <c r="X17" s="7"/>
      <c r="Y17" s="7"/>
      <c r="Z17" s="7"/>
      <c r="AA17" s="7">
        <v>172.49510320284799</v>
      </c>
      <c r="AB17" s="7">
        <v>56.363562171285899</v>
      </c>
      <c r="AC17" s="7">
        <v>13862.0247495029</v>
      </c>
      <c r="AD17" s="8">
        <f t="shared" si="0"/>
        <v>4266577.2679513358</v>
      </c>
      <c r="AE17" s="9">
        <f t="shared" si="1"/>
        <v>23.858848058747537</v>
      </c>
      <c r="AF17" s="35"/>
    </row>
    <row r="18" spans="1:32" ht="19.95" customHeight="1" x14ac:dyDescent="0.3">
      <c r="A18" s="34">
        <v>13</v>
      </c>
      <c r="B18" s="98"/>
      <c r="C18" s="44" t="s">
        <v>22</v>
      </c>
      <c r="D18" s="7"/>
      <c r="E18" s="7"/>
      <c r="F18" s="7"/>
      <c r="G18" s="7"/>
      <c r="H18" s="7"/>
      <c r="I18" s="28"/>
      <c r="J18" s="28"/>
      <c r="K18" s="28"/>
      <c r="L18" s="46"/>
      <c r="M18" s="46"/>
      <c r="N18" s="46"/>
      <c r="O18" s="46"/>
      <c r="P18" s="45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8">
        <f t="shared" si="0"/>
        <v>0</v>
      </c>
      <c r="AE18" s="9">
        <f t="shared" si="1"/>
        <v>0</v>
      </c>
      <c r="AF18" s="35"/>
    </row>
    <row r="19" spans="1:32" ht="19.95" customHeight="1" x14ac:dyDescent="0.3">
      <c r="A19" s="34">
        <v>14</v>
      </c>
      <c r="B19" s="99" t="s">
        <v>36</v>
      </c>
      <c r="C19" s="41" t="s">
        <v>56</v>
      </c>
      <c r="D19" s="7"/>
      <c r="E19" s="7"/>
      <c r="F19" s="7">
        <v>31819.201746383202</v>
      </c>
      <c r="G19" s="7">
        <v>2371.97469992982</v>
      </c>
      <c r="H19" s="7"/>
      <c r="I19" s="7"/>
      <c r="J19" s="7"/>
      <c r="K19" s="7">
        <v>106.820094417924</v>
      </c>
      <c r="L19" s="7"/>
      <c r="M19" s="7"/>
      <c r="N19" s="7">
        <v>6015.7486554799198</v>
      </c>
      <c r="O19" s="7">
        <v>147778.91374236299</v>
      </c>
      <c r="P19" s="7"/>
      <c r="Q19" s="10">
        <v>3359205.1549005699</v>
      </c>
      <c r="R19" s="11"/>
      <c r="S19" s="11"/>
      <c r="T19" s="7">
        <v>803.29998800432304</v>
      </c>
      <c r="U19" s="7">
        <v>54417.181695362902</v>
      </c>
      <c r="V19" s="7">
        <v>1690.63438244032</v>
      </c>
      <c r="W19" s="7"/>
      <c r="X19" s="7"/>
      <c r="Y19" s="7"/>
      <c r="Z19" s="7"/>
      <c r="AA19" s="7">
        <v>50.266366523000301</v>
      </c>
      <c r="AB19" s="7">
        <v>132.27651897633999</v>
      </c>
      <c r="AC19" s="7">
        <v>5359.5641992800201</v>
      </c>
      <c r="AD19" s="8">
        <f t="shared" si="0"/>
        <v>3609751.0369897308</v>
      </c>
      <c r="AE19" s="9">
        <f t="shared" si="1"/>
        <v>20.185852994711702</v>
      </c>
      <c r="AF19" s="35"/>
    </row>
    <row r="20" spans="1:32" ht="19.95" customHeight="1" x14ac:dyDescent="0.3">
      <c r="A20" s="34">
        <v>15</v>
      </c>
      <c r="B20" s="99"/>
      <c r="C20" s="41" t="s">
        <v>24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1"/>
      <c r="R20" s="10"/>
      <c r="S20" s="11"/>
      <c r="T20" s="7"/>
      <c r="U20" s="7"/>
      <c r="V20" s="7"/>
      <c r="W20" s="7"/>
      <c r="X20" s="7"/>
      <c r="Y20" s="7"/>
      <c r="Z20" s="7"/>
      <c r="AA20" s="7"/>
      <c r="AB20" s="7"/>
      <c r="AC20" s="7"/>
      <c r="AD20" s="8">
        <f t="shared" si="0"/>
        <v>0</v>
      </c>
      <c r="AE20" s="9">
        <f t="shared" si="1"/>
        <v>0</v>
      </c>
      <c r="AF20" s="35"/>
    </row>
    <row r="21" spans="1:32" ht="19.95" customHeight="1" x14ac:dyDescent="0.3">
      <c r="A21" s="34">
        <v>16</v>
      </c>
      <c r="B21" s="99"/>
      <c r="C21" s="41" t="s">
        <v>25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1"/>
      <c r="R21" s="11"/>
      <c r="S21" s="10"/>
      <c r="T21" s="7"/>
      <c r="U21" s="7"/>
      <c r="V21" s="7"/>
      <c r="W21" s="7"/>
      <c r="X21" s="7"/>
      <c r="Y21" s="7"/>
      <c r="Z21" s="7"/>
      <c r="AA21" s="7"/>
      <c r="AB21" s="7"/>
      <c r="AC21" s="7"/>
      <c r="AD21" s="8">
        <f t="shared" si="0"/>
        <v>0</v>
      </c>
      <c r="AE21" s="9">
        <f t="shared" si="1"/>
        <v>0</v>
      </c>
      <c r="AF21" s="35"/>
    </row>
    <row r="22" spans="1:32" ht="19.95" customHeight="1" x14ac:dyDescent="0.3">
      <c r="A22" s="34">
        <v>17</v>
      </c>
      <c r="B22" s="47" t="s">
        <v>78</v>
      </c>
      <c r="C22" s="37" t="s">
        <v>26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12">
        <v>117292.894251534</v>
      </c>
      <c r="U22" s="7"/>
      <c r="V22" s="7"/>
      <c r="W22" s="7"/>
      <c r="X22" s="7"/>
      <c r="Y22" s="7"/>
      <c r="Z22" s="7"/>
      <c r="AA22" s="7"/>
      <c r="AB22" s="7"/>
      <c r="AC22" s="7"/>
      <c r="AD22" s="8">
        <f t="shared" si="0"/>
        <v>117292.894251534</v>
      </c>
      <c r="AE22" s="9">
        <f t="shared" si="1"/>
        <v>0.65590593268730923</v>
      </c>
      <c r="AF22" s="35"/>
    </row>
    <row r="23" spans="1:32" ht="19.95" customHeight="1" x14ac:dyDescent="0.3">
      <c r="A23" s="34">
        <v>18</v>
      </c>
      <c r="B23" s="100" t="s">
        <v>37</v>
      </c>
      <c r="C23" s="42" t="s">
        <v>27</v>
      </c>
      <c r="D23" s="7">
        <v>16470.330626900301</v>
      </c>
      <c r="E23" s="7">
        <v>1882.18552048933</v>
      </c>
      <c r="F23" s="7"/>
      <c r="G23" s="7"/>
      <c r="H23" s="7"/>
      <c r="I23" s="7"/>
      <c r="J23" s="7"/>
      <c r="K23" s="7"/>
      <c r="L23" s="7">
        <v>67.307921245318795</v>
      </c>
      <c r="M23" s="7"/>
      <c r="N23" s="7"/>
      <c r="O23" s="7">
        <v>1012.46461926547</v>
      </c>
      <c r="P23" s="7"/>
      <c r="Q23" s="7">
        <v>5415.8943762244298</v>
      </c>
      <c r="R23" s="7"/>
      <c r="S23" s="7"/>
      <c r="T23" s="7"/>
      <c r="U23" s="13">
        <v>1769797.37302989</v>
      </c>
      <c r="V23" s="14">
        <v>679.441690874193</v>
      </c>
      <c r="W23" s="7">
        <v>94.180912874090794</v>
      </c>
      <c r="X23" s="7">
        <v>153.68131043573601</v>
      </c>
      <c r="Y23" s="7"/>
      <c r="Z23" s="7"/>
      <c r="AA23" s="7"/>
      <c r="AB23" s="7"/>
      <c r="AC23" s="7"/>
      <c r="AD23" s="8">
        <f t="shared" si="0"/>
        <v>1795572.860008199</v>
      </c>
      <c r="AE23" s="9">
        <f t="shared" si="1"/>
        <v>10.04090570845722</v>
      </c>
      <c r="AF23" s="35"/>
    </row>
    <row r="24" spans="1:32" ht="19.95" customHeight="1" x14ac:dyDescent="0.3">
      <c r="A24" s="34">
        <v>19</v>
      </c>
      <c r="B24" s="100"/>
      <c r="C24" s="42" t="s">
        <v>57</v>
      </c>
      <c r="D24" s="7"/>
      <c r="E24" s="7"/>
      <c r="F24" s="7">
        <v>334.39364265953702</v>
      </c>
      <c r="G24" s="7">
        <v>341.69835519489499</v>
      </c>
      <c r="H24" s="7"/>
      <c r="I24" s="7"/>
      <c r="J24" s="7"/>
      <c r="K24" s="7"/>
      <c r="L24" s="7"/>
      <c r="M24" s="7"/>
      <c r="N24" s="7"/>
      <c r="O24" s="7">
        <v>222.57209728046601</v>
      </c>
      <c r="P24" s="7"/>
      <c r="Q24" s="7">
        <v>454.08368959805</v>
      </c>
      <c r="R24" s="7"/>
      <c r="S24" s="7"/>
      <c r="T24" s="7"/>
      <c r="U24" s="14"/>
      <c r="V24" s="13">
        <v>94570.922696702502</v>
      </c>
      <c r="W24" s="7"/>
      <c r="X24" s="7"/>
      <c r="Y24" s="7"/>
      <c r="Z24" s="7"/>
      <c r="AA24" s="7"/>
      <c r="AB24" s="7"/>
      <c r="AC24" s="7"/>
      <c r="AD24" s="8">
        <f t="shared" si="0"/>
        <v>95923.670481435445</v>
      </c>
      <c r="AE24" s="9">
        <f t="shared" si="1"/>
        <v>0.53640849222281994</v>
      </c>
      <c r="AF24" s="35"/>
    </row>
    <row r="25" spans="1:32" ht="19.95" customHeight="1" x14ac:dyDescent="0.3">
      <c r="A25" s="34">
        <v>20</v>
      </c>
      <c r="B25" s="101" t="s">
        <v>38</v>
      </c>
      <c r="C25" s="43" t="s">
        <v>29</v>
      </c>
      <c r="D25" s="7"/>
      <c r="E25" s="7"/>
      <c r="F25" s="7"/>
      <c r="G25" s="7">
        <v>1598.64265570975</v>
      </c>
      <c r="H25" s="7"/>
      <c r="I25" s="7"/>
      <c r="J25" s="7"/>
      <c r="K25" s="7"/>
      <c r="L25" s="7"/>
      <c r="M25" s="7"/>
      <c r="N25" s="7"/>
      <c r="O25" s="7">
        <v>747.408624413761</v>
      </c>
      <c r="P25" s="7"/>
      <c r="Q25" s="7">
        <v>54.38993208462</v>
      </c>
      <c r="R25" s="7"/>
      <c r="S25" s="7"/>
      <c r="T25" s="7">
        <v>38.618384989837601</v>
      </c>
      <c r="U25" s="7"/>
      <c r="V25" s="7"/>
      <c r="W25" s="15">
        <v>134813.74293645599</v>
      </c>
      <c r="X25" s="16">
        <v>323.711836743937</v>
      </c>
      <c r="Y25" s="16"/>
      <c r="Z25" s="16"/>
      <c r="AA25" s="16"/>
      <c r="AB25" s="16"/>
      <c r="AC25" s="16"/>
      <c r="AD25" s="8">
        <f t="shared" si="0"/>
        <v>137576.5143703979</v>
      </c>
      <c r="AE25" s="9">
        <f t="shared" si="1"/>
        <v>0.76933263988244249</v>
      </c>
      <c r="AF25" s="35"/>
    </row>
    <row r="26" spans="1:32" ht="19.95" customHeight="1" x14ac:dyDescent="0.3">
      <c r="A26" s="34">
        <v>21</v>
      </c>
      <c r="B26" s="101"/>
      <c r="C26" s="43" t="s">
        <v>30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6"/>
      <c r="X26" s="15">
        <v>19255.001352560201</v>
      </c>
      <c r="Y26" s="16"/>
      <c r="Z26" s="16"/>
      <c r="AA26" s="16"/>
      <c r="AB26" s="16"/>
      <c r="AC26" s="16"/>
      <c r="AD26" s="8">
        <f t="shared" si="0"/>
        <v>19255.001352560201</v>
      </c>
      <c r="AE26" s="9">
        <f t="shared" si="1"/>
        <v>0.10767463537870048</v>
      </c>
      <c r="AF26" s="35"/>
    </row>
    <row r="27" spans="1:32" ht="19.95" customHeight="1" x14ac:dyDescent="0.3">
      <c r="A27" s="34">
        <v>22</v>
      </c>
      <c r="B27" s="101"/>
      <c r="C27" s="43" t="s">
        <v>31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16"/>
      <c r="X27" s="16"/>
      <c r="Y27" s="15">
        <v>278.837022211038</v>
      </c>
      <c r="Z27" s="16"/>
      <c r="AA27" s="16"/>
      <c r="AB27" s="16"/>
      <c r="AC27" s="16"/>
      <c r="AD27" s="8">
        <f t="shared" si="0"/>
        <v>278.837022211038</v>
      </c>
      <c r="AE27" s="9">
        <f t="shared" si="1"/>
        <v>1.5592662990212716E-3</v>
      </c>
      <c r="AF27" s="35"/>
    </row>
    <row r="28" spans="1:32" ht="19.95" customHeight="1" x14ac:dyDescent="0.3">
      <c r="A28" s="34">
        <v>23</v>
      </c>
      <c r="B28" s="101"/>
      <c r="C28" s="43" t="s">
        <v>32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16"/>
      <c r="X28" s="16"/>
      <c r="Y28" s="16"/>
      <c r="Z28" s="15"/>
      <c r="AA28" s="16"/>
      <c r="AB28" s="16"/>
      <c r="AC28" s="16"/>
      <c r="AD28" s="8">
        <f t="shared" si="0"/>
        <v>0</v>
      </c>
      <c r="AE28" s="9">
        <f t="shared" si="1"/>
        <v>0</v>
      </c>
      <c r="AF28" s="35"/>
    </row>
    <row r="29" spans="1:32" ht="19.95" customHeight="1" x14ac:dyDescent="0.3">
      <c r="A29" s="34">
        <v>24</v>
      </c>
      <c r="B29" s="101"/>
      <c r="C29" s="43" t="s">
        <v>33</v>
      </c>
      <c r="D29" s="7"/>
      <c r="E29" s="7"/>
      <c r="F29" s="7"/>
      <c r="G29" s="7">
        <v>124.487320492912</v>
      </c>
      <c r="H29" s="7"/>
      <c r="I29" s="7"/>
      <c r="J29" s="7"/>
      <c r="K29" s="7"/>
      <c r="L29" s="7"/>
      <c r="M29" s="7"/>
      <c r="N29" s="7"/>
      <c r="O29" s="7">
        <v>147.10321741463699</v>
      </c>
      <c r="P29" s="7"/>
      <c r="Q29" s="7"/>
      <c r="R29" s="7"/>
      <c r="S29" s="7"/>
      <c r="T29" s="7">
        <v>5.19347435787469</v>
      </c>
      <c r="U29" s="7"/>
      <c r="V29" s="7"/>
      <c r="W29" s="16"/>
      <c r="X29" s="16"/>
      <c r="Y29" s="16"/>
      <c r="Z29" s="16"/>
      <c r="AA29" s="15">
        <v>2324.3398115881801</v>
      </c>
      <c r="AB29" s="16"/>
      <c r="AC29" s="16"/>
      <c r="AD29" s="8">
        <f t="shared" si="0"/>
        <v>2601.1238238536039</v>
      </c>
      <c r="AE29" s="9">
        <f t="shared" si="1"/>
        <v>1.4545574636952614E-2</v>
      </c>
      <c r="AF29" s="35"/>
    </row>
    <row r="30" spans="1:32" ht="19.95" customHeight="1" x14ac:dyDescent="0.3">
      <c r="A30" s="34">
        <v>25</v>
      </c>
      <c r="B30" s="101"/>
      <c r="C30" s="43" t="s">
        <v>34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>
        <v>141.996924089781</v>
      </c>
      <c r="P30" s="7"/>
      <c r="Q30" s="7"/>
      <c r="R30" s="7"/>
      <c r="S30" s="7"/>
      <c r="T30" s="7"/>
      <c r="U30" s="7"/>
      <c r="V30" s="7"/>
      <c r="W30" s="16"/>
      <c r="X30" s="16"/>
      <c r="Y30" s="16"/>
      <c r="Z30" s="16"/>
      <c r="AA30" s="16"/>
      <c r="AB30" s="15">
        <v>5547.22473908961</v>
      </c>
      <c r="AC30" s="16"/>
      <c r="AD30" s="8">
        <f t="shared" si="0"/>
        <v>5689.2216631793908</v>
      </c>
      <c r="AE30" s="9">
        <f t="shared" si="1"/>
        <v>3.1814324857993001E-2</v>
      </c>
      <c r="AF30" s="35"/>
    </row>
    <row r="31" spans="1:32" ht="19.95" customHeight="1" x14ac:dyDescent="0.3">
      <c r="A31" s="34">
        <v>26</v>
      </c>
      <c r="B31" s="101"/>
      <c r="C31" s="43" t="s">
        <v>35</v>
      </c>
      <c r="D31" s="7">
        <v>95.801691985717994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>
        <v>15.4662346314266</v>
      </c>
      <c r="P31" s="7"/>
      <c r="Q31" s="7">
        <v>43.419789613241399</v>
      </c>
      <c r="R31" s="7"/>
      <c r="S31" s="7"/>
      <c r="T31" s="7"/>
      <c r="U31" s="7"/>
      <c r="V31" s="7"/>
      <c r="W31" s="16"/>
      <c r="X31" s="16"/>
      <c r="Y31" s="16"/>
      <c r="Z31" s="16"/>
      <c r="AA31" s="16"/>
      <c r="AB31" s="16"/>
      <c r="AC31" s="15"/>
      <c r="AD31" s="8">
        <f t="shared" si="0"/>
        <v>154.687716230386</v>
      </c>
      <c r="AE31" s="9">
        <f t="shared" si="1"/>
        <v>8.6501907414595312E-4</v>
      </c>
      <c r="AF31" s="35"/>
    </row>
    <row r="32" spans="1:32" ht="19.95" customHeight="1" x14ac:dyDescent="0.35">
      <c r="A32" s="31"/>
      <c r="B32" s="102" t="s">
        <v>39</v>
      </c>
      <c r="C32" s="102"/>
      <c r="D32" s="17">
        <f t="shared" ref="D32:AD32" si="2">SUM(D6:D31)</f>
        <v>4102291.5895646159</v>
      </c>
      <c r="E32" s="17">
        <f t="shared" si="2"/>
        <v>293118.46122625633</v>
      </c>
      <c r="F32" s="17">
        <f t="shared" si="2"/>
        <v>118697.30741380602</v>
      </c>
      <c r="G32" s="17">
        <f t="shared" si="2"/>
        <v>267050.91503750836</v>
      </c>
      <c r="H32" s="17">
        <f t="shared" si="2"/>
        <v>0</v>
      </c>
      <c r="I32" s="17">
        <f>SUM(I6:I31)</f>
        <v>12730.282230266601</v>
      </c>
      <c r="J32" s="17">
        <f>SUM(J6:J31)</f>
        <v>1047.41125296159</v>
      </c>
      <c r="K32" s="17">
        <f>SUM(K6:K31)</f>
        <v>277.82213645919103</v>
      </c>
      <c r="L32" s="17">
        <f t="shared" si="2"/>
        <v>2548775.1757684452</v>
      </c>
      <c r="M32" s="17">
        <f t="shared" si="2"/>
        <v>54451.699045196001</v>
      </c>
      <c r="N32" s="17">
        <f t="shared" si="2"/>
        <v>111178.17730966315</v>
      </c>
      <c r="O32" s="17">
        <f t="shared" si="2"/>
        <v>4156165.5063126395</v>
      </c>
      <c r="P32" s="17">
        <f t="shared" si="2"/>
        <v>0</v>
      </c>
      <c r="Q32" s="17">
        <f t="shared" si="2"/>
        <v>3931302.9064370198</v>
      </c>
      <c r="R32" s="17">
        <f t="shared" si="2"/>
        <v>0</v>
      </c>
      <c r="S32" s="17">
        <f t="shared" si="2"/>
        <v>0</v>
      </c>
      <c r="T32" s="17">
        <f t="shared" si="2"/>
        <v>130694.43386027872</v>
      </c>
      <c r="U32" s="17">
        <f t="shared" si="2"/>
        <v>1852871.1093227661</v>
      </c>
      <c r="V32" s="17">
        <f t="shared" si="2"/>
        <v>106220.41982366853</v>
      </c>
      <c r="W32" s="17">
        <f t="shared" si="2"/>
        <v>134907.92384933008</v>
      </c>
      <c r="X32" s="17">
        <f t="shared" si="2"/>
        <v>19732.394499739872</v>
      </c>
      <c r="Y32" s="17">
        <f t="shared" si="2"/>
        <v>278.837022211038</v>
      </c>
      <c r="Z32" s="17">
        <f t="shared" si="2"/>
        <v>0</v>
      </c>
      <c r="AA32" s="17">
        <f t="shared" si="2"/>
        <v>2799.8064382136381</v>
      </c>
      <c r="AB32" s="17">
        <f t="shared" si="2"/>
        <v>6269.4844720154879</v>
      </c>
      <c r="AC32" s="17">
        <f t="shared" si="2"/>
        <v>31716.982206413504</v>
      </c>
      <c r="AD32" s="48">
        <f t="shared" si="2"/>
        <v>17882578.645229481</v>
      </c>
      <c r="AE32" s="18"/>
      <c r="AF32" s="35"/>
    </row>
    <row r="33" spans="1:32" ht="19.95" customHeight="1" x14ac:dyDescent="0.35">
      <c r="A33" s="31"/>
      <c r="B33" s="94" t="str">
        <f>AE3</f>
        <v>% do Bioma</v>
      </c>
      <c r="C33" s="94"/>
      <c r="D33" s="49">
        <f t="shared" ref="D33:AC33" si="3">D32/$AD$32*100</f>
        <v>22.940156847340248</v>
      </c>
      <c r="E33" s="49">
        <f t="shared" si="3"/>
        <v>1.6391286013130508</v>
      </c>
      <c r="F33" s="49">
        <f t="shared" si="3"/>
        <v>0.66375945979955631</v>
      </c>
      <c r="G33" s="49">
        <f t="shared" si="3"/>
        <v>1.4933579789330287</v>
      </c>
      <c r="H33" s="49">
        <f t="shared" si="3"/>
        <v>0</v>
      </c>
      <c r="I33" s="49">
        <f t="shared" si="3"/>
        <v>7.1188179752044015E-2</v>
      </c>
      <c r="J33" s="49">
        <f t="shared" si="3"/>
        <v>5.8571600535977895E-3</v>
      </c>
      <c r="K33" s="49">
        <f t="shared" si="3"/>
        <v>1.5535910226979787E-3</v>
      </c>
      <c r="L33" s="49">
        <f t="shared" si="3"/>
        <v>14.252839181268634</v>
      </c>
      <c r="M33" s="49">
        <f t="shared" si="3"/>
        <v>0.3044957895919671</v>
      </c>
      <c r="N33" s="49">
        <f t="shared" si="3"/>
        <v>0.62171222347355393</v>
      </c>
      <c r="O33" s="49">
        <f t="shared" si="3"/>
        <v>23.241421658287383</v>
      </c>
      <c r="P33" s="49">
        <f t="shared" si="3"/>
        <v>0</v>
      </c>
      <c r="Q33" s="49">
        <f t="shared" si="3"/>
        <v>21.983982200943768</v>
      </c>
      <c r="R33" s="49">
        <f t="shared" si="3"/>
        <v>0</v>
      </c>
      <c r="S33" s="49">
        <f t="shared" si="3"/>
        <v>0</v>
      </c>
      <c r="T33" s="49">
        <f t="shared" si="3"/>
        <v>0.73084780698081231</v>
      </c>
      <c r="U33" s="49">
        <f t="shared" si="3"/>
        <v>10.361319505881523</v>
      </c>
      <c r="V33" s="49">
        <f t="shared" si="3"/>
        <v>0.59398827166352131</v>
      </c>
      <c r="W33" s="49">
        <f t="shared" si="3"/>
        <v>0.75440978913474177</v>
      </c>
      <c r="X33" s="49">
        <f t="shared" si="3"/>
        <v>0.11034423441500626</v>
      </c>
      <c r="Y33" s="49">
        <f t="shared" si="3"/>
        <v>1.5592662990212716E-3</v>
      </c>
      <c r="Z33" s="49">
        <f t="shared" si="3"/>
        <v>0</v>
      </c>
      <c r="AA33" s="49">
        <f t="shared" si="3"/>
        <v>1.5656614707300839E-2</v>
      </c>
      <c r="AB33" s="49">
        <f t="shared" si="3"/>
        <v>3.5059174610077792E-2</v>
      </c>
      <c r="AC33" s="49">
        <f t="shared" si="3"/>
        <v>0.17736246452842871</v>
      </c>
      <c r="AD33" s="50"/>
      <c r="AE33" s="50"/>
      <c r="AF33" s="35"/>
    </row>
    <row r="34" spans="1:32" x14ac:dyDescent="0.35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5"/>
    </row>
    <row r="35" spans="1:32" x14ac:dyDescent="0.35">
      <c r="A35" s="31"/>
      <c r="B35" s="32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5"/>
    </row>
    <row r="36" spans="1:32" x14ac:dyDescent="0.35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51"/>
      <c r="AE36" s="31"/>
      <c r="AF36" s="35"/>
    </row>
    <row r="37" spans="1:32" x14ac:dyDescent="0.35">
      <c r="A37" s="31"/>
      <c r="B37" s="32"/>
      <c r="C37" s="31"/>
      <c r="D37" s="31"/>
      <c r="E37" s="22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51"/>
      <c r="AE37" s="31"/>
      <c r="AF37" s="35"/>
    </row>
    <row r="38" spans="1:32" x14ac:dyDescent="0.35">
      <c r="A38" s="31"/>
      <c r="B38" s="32"/>
      <c r="C38" s="31"/>
      <c r="D38" s="31"/>
      <c r="E38" s="23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5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F38"/>
  <sheetViews>
    <sheetView showGridLines="0" zoomScale="50" zoomScaleNormal="50" workbookViewId="0">
      <selection sqref="A1:AE33"/>
    </sheetView>
  </sheetViews>
  <sheetFormatPr defaultColWidth="9.109375" defaultRowHeight="16.2" x14ac:dyDescent="0.35"/>
  <cols>
    <col min="1" max="1" width="5.6640625" style="52" bestFit="1" customWidth="1"/>
    <col min="2" max="2" width="10.77734375" style="53" customWidth="1"/>
    <col min="3" max="3" width="10.77734375" style="52" customWidth="1"/>
    <col min="4" max="31" width="12.77734375" style="52" customWidth="1"/>
    <col min="32" max="16384" width="9.109375" style="36"/>
  </cols>
  <sheetData>
    <row r="1" spans="1:32" ht="19.95" customHeight="1" x14ac:dyDescent="0.35">
      <c r="A1" s="31"/>
      <c r="B1" s="32"/>
      <c r="C1" s="33"/>
      <c r="D1" s="34">
        <v>1</v>
      </c>
      <c r="E1" s="34">
        <v>2</v>
      </c>
      <c r="F1" s="34">
        <v>3</v>
      </c>
      <c r="G1" s="34">
        <v>4</v>
      </c>
      <c r="H1" s="34">
        <v>5</v>
      </c>
      <c r="I1" s="34">
        <v>6</v>
      </c>
      <c r="J1" s="34">
        <v>7</v>
      </c>
      <c r="K1" s="34">
        <v>8</v>
      </c>
      <c r="L1" s="34">
        <v>9</v>
      </c>
      <c r="M1" s="34">
        <v>10</v>
      </c>
      <c r="N1" s="34">
        <v>11</v>
      </c>
      <c r="O1" s="34">
        <v>12</v>
      </c>
      <c r="P1" s="34">
        <v>13</v>
      </c>
      <c r="Q1" s="34">
        <v>14</v>
      </c>
      <c r="R1" s="34">
        <v>15</v>
      </c>
      <c r="S1" s="34">
        <v>16</v>
      </c>
      <c r="T1" s="34">
        <v>17</v>
      </c>
      <c r="U1" s="34">
        <v>18</v>
      </c>
      <c r="V1" s="34">
        <v>19</v>
      </c>
      <c r="W1" s="34">
        <v>20</v>
      </c>
      <c r="X1" s="34">
        <v>21</v>
      </c>
      <c r="Y1" s="34">
        <v>22</v>
      </c>
      <c r="Z1" s="34">
        <v>23</v>
      </c>
      <c r="AA1" s="34">
        <v>24</v>
      </c>
      <c r="AB1" s="34">
        <v>25</v>
      </c>
      <c r="AC1" s="34">
        <v>26</v>
      </c>
      <c r="AD1" s="33"/>
      <c r="AE1" s="33"/>
      <c r="AF1" s="35"/>
    </row>
    <row r="2" spans="1:32" ht="19.95" customHeight="1" x14ac:dyDescent="0.35">
      <c r="A2" s="31"/>
      <c r="B2" s="82" t="s">
        <v>65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35"/>
    </row>
    <row r="3" spans="1:32" ht="19.95" customHeight="1" x14ac:dyDescent="0.35">
      <c r="A3" s="31"/>
      <c r="B3" s="82" t="s">
        <v>1</v>
      </c>
      <c r="C3" s="82"/>
      <c r="D3" s="83" t="s">
        <v>44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2" t="s">
        <v>42</v>
      </c>
      <c r="AE3" s="84" t="s">
        <v>4</v>
      </c>
      <c r="AF3" s="35"/>
    </row>
    <row r="4" spans="1:32" ht="32.4" x14ac:dyDescent="0.35">
      <c r="A4" s="31"/>
      <c r="B4" s="82"/>
      <c r="C4" s="82"/>
      <c r="D4" s="87" t="s">
        <v>5</v>
      </c>
      <c r="E4" s="87"/>
      <c r="F4" s="87"/>
      <c r="G4" s="87"/>
      <c r="H4" s="87"/>
      <c r="I4" s="88"/>
      <c r="J4" s="89"/>
      <c r="K4" s="89"/>
      <c r="L4" s="89" t="s">
        <v>63</v>
      </c>
      <c r="M4" s="89"/>
      <c r="N4" s="89"/>
      <c r="O4" s="89"/>
      <c r="P4" s="90"/>
      <c r="Q4" s="91" t="s">
        <v>7</v>
      </c>
      <c r="R4" s="91"/>
      <c r="S4" s="91"/>
      <c r="T4" s="37" t="s">
        <v>78</v>
      </c>
      <c r="U4" s="92" t="s">
        <v>9</v>
      </c>
      <c r="V4" s="92"/>
      <c r="W4" s="93" t="s">
        <v>38</v>
      </c>
      <c r="X4" s="93"/>
      <c r="Y4" s="93"/>
      <c r="Z4" s="93"/>
      <c r="AA4" s="93"/>
      <c r="AB4" s="93"/>
      <c r="AC4" s="93"/>
      <c r="AD4" s="82"/>
      <c r="AE4" s="85"/>
      <c r="AF4" s="35"/>
    </row>
    <row r="5" spans="1:32" ht="19.95" customHeight="1" x14ac:dyDescent="0.35">
      <c r="A5" s="31"/>
      <c r="B5" s="82"/>
      <c r="C5" s="82"/>
      <c r="D5" s="38" t="s">
        <v>10</v>
      </c>
      <c r="E5" s="38" t="s">
        <v>11</v>
      </c>
      <c r="F5" s="38" t="s">
        <v>52</v>
      </c>
      <c r="G5" s="38" t="s">
        <v>53</v>
      </c>
      <c r="H5" s="38" t="s">
        <v>14</v>
      </c>
      <c r="I5" s="39" t="s">
        <v>15</v>
      </c>
      <c r="J5" s="39" t="s">
        <v>16</v>
      </c>
      <c r="K5" s="39" t="s">
        <v>17</v>
      </c>
      <c r="L5" s="40" t="s">
        <v>18</v>
      </c>
      <c r="M5" s="40" t="s">
        <v>19</v>
      </c>
      <c r="N5" s="40" t="s">
        <v>54</v>
      </c>
      <c r="O5" s="40" t="s">
        <v>55</v>
      </c>
      <c r="P5" s="40" t="s">
        <v>22</v>
      </c>
      <c r="Q5" s="41" t="s">
        <v>56</v>
      </c>
      <c r="R5" s="41" t="s">
        <v>24</v>
      </c>
      <c r="S5" s="41" t="s">
        <v>25</v>
      </c>
      <c r="T5" s="37" t="s">
        <v>26</v>
      </c>
      <c r="U5" s="42" t="s">
        <v>27</v>
      </c>
      <c r="V5" s="42" t="s">
        <v>57</v>
      </c>
      <c r="W5" s="43" t="s">
        <v>29</v>
      </c>
      <c r="X5" s="43" t="s">
        <v>30</v>
      </c>
      <c r="Y5" s="43" t="s">
        <v>31</v>
      </c>
      <c r="Z5" s="43" t="s">
        <v>32</v>
      </c>
      <c r="AA5" s="43" t="s">
        <v>33</v>
      </c>
      <c r="AB5" s="43" t="s">
        <v>34</v>
      </c>
      <c r="AC5" s="43" t="s">
        <v>35</v>
      </c>
      <c r="AD5" s="82"/>
      <c r="AE5" s="86"/>
      <c r="AF5" s="35"/>
    </row>
    <row r="6" spans="1:32" ht="19.95" customHeight="1" x14ac:dyDescent="0.3">
      <c r="A6" s="34">
        <v>1</v>
      </c>
      <c r="B6" s="95" t="s">
        <v>5</v>
      </c>
      <c r="C6" s="38" t="s">
        <v>10</v>
      </c>
      <c r="D6" s="5">
        <v>2914627.8562745601</v>
      </c>
      <c r="E6" s="6">
        <v>261.37456884429798</v>
      </c>
      <c r="F6" s="6">
        <v>195.378693292718</v>
      </c>
      <c r="G6" s="6">
        <v>119092.53495981899</v>
      </c>
      <c r="H6" s="6"/>
      <c r="I6" s="7"/>
      <c r="J6" s="7"/>
      <c r="K6" s="7"/>
      <c r="L6" s="7"/>
      <c r="M6" s="7"/>
      <c r="N6" s="7"/>
      <c r="O6" s="7">
        <v>572903.85981920396</v>
      </c>
      <c r="P6" s="7"/>
      <c r="Q6" s="7">
        <v>456761.65445945301</v>
      </c>
      <c r="R6" s="7"/>
      <c r="S6" s="7"/>
      <c r="T6" s="7">
        <v>7489.99836771638</v>
      </c>
      <c r="U6" s="7">
        <v>19953.169639080799</v>
      </c>
      <c r="V6" s="7">
        <v>7135.5828979500802</v>
      </c>
      <c r="W6" s="7"/>
      <c r="X6" s="7"/>
      <c r="Y6" s="7"/>
      <c r="Z6" s="7"/>
      <c r="AA6" s="7">
        <v>864.12666721478297</v>
      </c>
      <c r="AB6" s="7">
        <v>86.840270095120303</v>
      </c>
      <c r="AC6" s="7">
        <v>2919.2129473393502</v>
      </c>
      <c r="AD6" s="8">
        <f t="shared" ref="AD6:AD31" si="0">SUM(D6:AC6)</f>
        <v>4102291.5895645698</v>
      </c>
      <c r="AE6" s="9">
        <f t="shared" ref="AE6:AE31" si="1">AD6/$AD$32*100</f>
        <v>22.940156847340017</v>
      </c>
      <c r="AF6" s="35"/>
    </row>
    <row r="7" spans="1:32" ht="19.95" customHeight="1" x14ac:dyDescent="0.3">
      <c r="A7" s="34">
        <v>2</v>
      </c>
      <c r="B7" s="95"/>
      <c r="C7" s="38" t="s">
        <v>11</v>
      </c>
      <c r="D7" s="6"/>
      <c r="E7" s="5">
        <v>262538.27319163101</v>
      </c>
      <c r="F7" s="6">
        <v>92.192211049747797</v>
      </c>
      <c r="G7" s="6">
        <v>153.544053576491</v>
      </c>
      <c r="H7" s="6"/>
      <c r="I7" s="7"/>
      <c r="J7" s="7"/>
      <c r="K7" s="7"/>
      <c r="L7" s="7"/>
      <c r="M7" s="7"/>
      <c r="N7" s="7"/>
      <c r="O7" s="7">
        <v>27773.383690832899</v>
      </c>
      <c r="P7" s="7"/>
      <c r="Q7" s="7">
        <v>1610.6087291277399</v>
      </c>
      <c r="R7" s="7"/>
      <c r="S7" s="7"/>
      <c r="T7" s="7"/>
      <c r="U7" s="7">
        <v>814.99777245651796</v>
      </c>
      <c r="V7" s="7">
        <v>135.46157758221901</v>
      </c>
      <c r="W7" s="7"/>
      <c r="X7" s="7"/>
      <c r="Y7" s="7"/>
      <c r="Z7" s="7"/>
      <c r="AA7" s="7"/>
      <c r="AB7" s="7"/>
      <c r="AC7" s="7"/>
      <c r="AD7" s="8">
        <f t="shared" si="0"/>
        <v>293118.46122625656</v>
      </c>
      <c r="AE7" s="9">
        <f t="shared" si="1"/>
        <v>1.6391286013130544</v>
      </c>
      <c r="AF7" s="35"/>
    </row>
    <row r="8" spans="1:32" ht="19.95" customHeight="1" x14ac:dyDescent="0.3">
      <c r="A8" s="34">
        <v>3</v>
      </c>
      <c r="B8" s="95"/>
      <c r="C8" s="38" t="s">
        <v>52</v>
      </c>
      <c r="D8" s="6"/>
      <c r="E8" s="6"/>
      <c r="F8" s="5">
        <v>75409.038063297106</v>
      </c>
      <c r="G8" s="6">
        <v>2311.0265811680201</v>
      </c>
      <c r="H8" s="6"/>
      <c r="I8" s="7"/>
      <c r="J8" s="7"/>
      <c r="K8" s="7"/>
      <c r="L8" s="7"/>
      <c r="M8" s="7"/>
      <c r="N8" s="7"/>
      <c r="O8" s="7">
        <v>20660.116446416199</v>
      </c>
      <c r="P8" s="7"/>
      <c r="Q8" s="7">
        <v>19659.625835618299</v>
      </c>
      <c r="R8" s="7"/>
      <c r="S8" s="7"/>
      <c r="T8" s="7">
        <v>112.401576211875</v>
      </c>
      <c r="U8" s="7">
        <v>170.73973747580899</v>
      </c>
      <c r="V8" s="7">
        <v>271.32996850236498</v>
      </c>
      <c r="W8" s="7"/>
      <c r="X8" s="7"/>
      <c r="Y8" s="7"/>
      <c r="Z8" s="7"/>
      <c r="AA8" s="7"/>
      <c r="AB8" s="7"/>
      <c r="AC8" s="7">
        <v>103.02920511617501</v>
      </c>
      <c r="AD8" s="8">
        <f t="shared" si="0"/>
        <v>118697.30741380586</v>
      </c>
      <c r="AE8" s="9">
        <f t="shared" si="1"/>
        <v>0.6637594597995562</v>
      </c>
      <c r="AF8" s="35"/>
    </row>
    <row r="9" spans="1:32" ht="19.95" customHeight="1" x14ac:dyDescent="0.3">
      <c r="A9" s="34">
        <v>4</v>
      </c>
      <c r="B9" s="95"/>
      <c r="C9" s="38" t="s">
        <v>53</v>
      </c>
      <c r="D9" s="6"/>
      <c r="E9" s="6"/>
      <c r="F9" s="6">
        <v>524.40660180240104</v>
      </c>
      <c r="G9" s="5">
        <v>251223.572337547</v>
      </c>
      <c r="H9" s="6"/>
      <c r="I9" s="7"/>
      <c r="J9" s="7"/>
      <c r="K9" s="7"/>
      <c r="L9" s="7"/>
      <c r="M9" s="7"/>
      <c r="N9" s="7">
        <v>225.67878320292101</v>
      </c>
      <c r="O9" s="7">
        <v>10544.913778420099</v>
      </c>
      <c r="P9" s="7"/>
      <c r="Q9" s="7">
        <v>2198.4366006998898</v>
      </c>
      <c r="R9" s="7"/>
      <c r="S9" s="7"/>
      <c r="T9" s="7">
        <v>314.86604373528201</v>
      </c>
      <c r="U9" s="7"/>
      <c r="V9" s="7">
        <v>319.116090065599</v>
      </c>
      <c r="W9" s="7"/>
      <c r="X9" s="7"/>
      <c r="Y9" s="7"/>
      <c r="Z9" s="7"/>
      <c r="AA9" s="7">
        <v>133.20646527247499</v>
      </c>
      <c r="AB9" s="7">
        <v>76.005351775479298</v>
      </c>
      <c r="AC9" s="7">
        <v>1490.71298498738</v>
      </c>
      <c r="AD9" s="8">
        <f t="shared" si="0"/>
        <v>267050.91503750853</v>
      </c>
      <c r="AE9" s="9">
        <f t="shared" si="1"/>
        <v>1.4933579789330316</v>
      </c>
      <c r="AF9" s="35"/>
    </row>
    <row r="10" spans="1:32" ht="19.95" customHeight="1" x14ac:dyDescent="0.3">
      <c r="A10" s="34">
        <v>5</v>
      </c>
      <c r="B10" s="95"/>
      <c r="C10" s="38" t="s">
        <v>14</v>
      </c>
      <c r="D10" s="6"/>
      <c r="E10" s="6"/>
      <c r="F10" s="6"/>
      <c r="G10" s="6"/>
      <c r="H10" s="5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8">
        <f t="shared" si="0"/>
        <v>0</v>
      </c>
      <c r="AE10" s="9">
        <f t="shared" si="1"/>
        <v>0</v>
      </c>
      <c r="AF10" s="35"/>
    </row>
    <row r="11" spans="1:32" ht="19.95" customHeight="1" x14ac:dyDescent="0.3">
      <c r="A11" s="34">
        <v>6</v>
      </c>
      <c r="B11" s="96" t="s">
        <v>6</v>
      </c>
      <c r="C11" s="39" t="s">
        <v>15</v>
      </c>
      <c r="D11" s="7"/>
      <c r="E11" s="7"/>
      <c r="F11" s="7"/>
      <c r="G11" s="7"/>
      <c r="H11" s="7"/>
      <c r="I11" s="26">
        <v>9995.2040495764704</v>
      </c>
      <c r="J11" s="27"/>
      <c r="K11" s="27"/>
      <c r="L11" s="28"/>
      <c r="M11" s="28"/>
      <c r="N11" s="28"/>
      <c r="O11" s="28">
        <v>2259.4505531261302</v>
      </c>
      <c r="P11" s="28"/>
      <c r="Q11" s="7">
        <v>436.28027799747503</v>
      </c>
      <c r="R11" s="7"/>
      <c r="S11" s="7"/>
      <c r="T11" s="7"/>
      <c r="U11" s="7">
        <v>7.5977416858077004E-3</v>
      </c>
      <c r="V11" s="7">
        <v>39.339751824848697</v>
      </c>
      <c r="W11" s="7"/>
      <c r="X11" s="7"/>
      <c r="Y11" s="7"/>
      <c r="Z11" s="7"/>
      <c r="AA11" s="7"/>
      <c r="AB11" s="7"/>
      <c r="AC11" s="7"/>
      <c r="AD11" s="8">
        <f t="shared" si="0"/>
        <v>12730.282230266612</v>
      </c>
      <c r="AE11" s="9">
        <f t="shared" si="1"/>
        <v>7.1188179752044167E-2</v>
      </c>
      <c r="AF11" s="35"/>
    </row>
    <row r="12" spans="1:32" ht="19.95" customHeight="1" x14ac:dyDescent="0.3">
      <c r="A12" s="34">
        <v>7</v>
      </c>
      <c r="B12" s="97"/>
      <c r="C12" s="39" t="s">
        <v>16</v>
      </c>
      <c r="D12" s="7"/>
      <c r="E12" s="7"/>
      <c r="F12" s="7"/>
      <c r="G12" s="7"/>
      <c r="H12" s="7"/>
      <c r="I12" s="27"/>
      <c r="J12" s="26">
        <v>1044.05501067197</v>
      </c>
      <c r="K12" s="27"/>
      <c r="L12" s="28"/>
      <c r="M12" s="28"/>
      <c r="N12" s="28"/>
      <c r="O12" s="28"/>
      <c r="P12" s="28"/>
      <c r="Q12" s="7">
        <v>3.3562422896211999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8">
        <f t="shared" si="0"/>
        <v>1047.4112529615911</v>
      </c>
      <c r="AE12" s="9">
        <f t="shared" si="1"/>
        <v>5.8571600535978034E-3</v>
      </c>
      <c r="AF12" s="35"/>
    </row>
    <row r="13" spans="1:32" ht="19.95" customHeight="1" x14ac:dyDescent="0.3">
      <c r="A13" s="34">
        <v>8</v>
      </c>
      <c r="B13" s="97"/>
      <c r="C13" s="39" t="s">
        <v>17</v>
      </c>
      <c r="D13" s="7"/>
      <c r="E13" s="7"/>
      <c r="F13" s="7"/>
      <c r="G13" s="7"/>
      <c r="H13" s="7"/>
      <c r="I13" s="27"/>
      <c r="J13" s="27"/>
      <c r="K13" s="26">
        <v>277.82213645919097</v>
      </c>
      <c r="L13" s="28"/>
      <c r="M13" s="28"/>
      <c r="N13" s="28"/>
      <c r="O13" s="28"/>
      <c r="P13" s="28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8">
        <f t="shared" si="0"/>
        <v>277.82213645919097</v>
      </c>
      <c r="AE13" s="9">
        <f t="shared" si="1"/>
        <v>1.5535910226979804E-3</v>
      </c>
      <c r="AF13" s="35"/>
    </row>
    <row r="14" spans="1:32" ht="19.95" customHeight="1" x14ac:dyDescent="0.3">
      <c r="A14" s="34">
        <v>9</v>
      </c>
      <c r="B14" s="97"/>
      <c r="C14" s="44" t="s">
        <v>18</v>
      </c>
      <c r="D14" s="7"/>
      <c r="E14" s="7"/>
      <c r="F14" s="7"/>
      <c r="G14" s="7">
        <v>86615.237316013197</v>
      </c>
      <c r="H14" s="7"/>
      <c r="I14" s="28"/>
      <c r="J14" s="28"/>
      <c r="K14" s="28"/>
      <c r="L14" s="45">
        <v>1863594.9012559699</v>
      </c>
      <c r="M14" s="46"/>
      <c r="N14" s="46">
        <v>307.30706076567799</v>
      </c>
      <c r="O14" s="46">
        <v>356232.92046937201</v>
      </c>
      <c r="P14" s="46"/>
      <c r="Q14" s="7">
        <v>236252.62461929099</v>
      </c>
      <c r="R14" s="7"/>
      <c r="S14" s="7"/>
      <c r="T14" s="7">
        <v>239.09162442526599</v>
      </c>
      <c r="U14" s="7">
        <v>1438.9675507956599</v>
      </c>
      <c r="V14" s="7">
        <v>2930.2772679964701</v>
      </c>
      <c r="W14" s="7"/>
      <c r="X14" s="7"/>
      <c r="Y14" s="7"/>
      <c r="Z14" s="7"/>
      <c r="AA14" s="7">
        <v>141.15084946371999</v>
      </c>
      <c r="AB14" s="7">
        <v>5.1175907128244598</v>
      </c>
      <c r="AC14" s="7">
        <v>1017.5801636316</v>
      </c>
      <c r="AD14" s="8">
        <f t="shared" si="0"/>
        <v>2548775.1757684378</v>
      </c>
      <c r="AE14" s="9">
        <f t="shared" si="1"/>
        <v>14.252839181268612</v>
      </c>
      <c r="AF14" s="35"/>
    </row>
    <row r="15" spans="1:32" ht="19.95" customHeight="1" x14ac:dyDescent="0.3">
      <c r="A15" s="34">
        <v>10</v>
      </c>
      <c r="B15" s="97"/>
      <c r="C15" s="44" t="s">
        <v>19</v>
      </c>
      <c r="D15" s="7"/>
      <c r="E15" s="7"/>
      <c r="F15" s="7"/>
      <c r="G15" s="7">
        <v>6.3835899946795802</v>
      </c>
      <c r="H15" s="7"/>
      <c r="I15" s="28"/>
      <c r="J15" s="28"/>
      <c r="K15" s="28"/>
      <c r="L15" s="46"/>
      <c r="M15" s="45">
        <v>45789.965446037502</v>
      </c>
      <c r="N15" s="46"/>
      <c r="O15" s="46">
        <v>7436.6414172530003</v>
      </c>
      <c r="P15" s="46"/>
      <c r="Q15" s="7">
        <v>1124.42734179591</v>
      </c>
      <c r="R15" s="7"/>
      <c r="S15" s="7"/>
      <c r="T15" s="7"/>
      <c r="U15" s="7">
        <v>10.227246247625899</v>
      </c>
      <c r="V15" s="7">
        <v>84.054003867239103</v>
      </c>
      <c r="W15" s="7"/>
      <c r="X15" s="7"/>
      <c r="Y15" s="7"/>
      <c r="Z15" s="7"/>
      <c r="AA15" s="7"/>
      <c r="AB15" s="7"/>
      <c r="AC15" s="7"/>
      <c r="AD15" s="8">
        <f t="shared" si="0"/>
        <v>54451.699045195957</v>
      </c>
      <c r="AE15" s="9">
        <f t="shared" si="1"/>
        <v>0.30449578959196721</v>
      </c>
      <c r="AF15" s="35"/>
    </row>
    <row r="16" spans="1:32" ht="19.95" customHeight="1" x14ac:dyDescent="0.3">
      <c r="A16" s="34">
        <v>11</v>
      </c>
      <c r="B16" s="97"/>
      <c r="C16" s="44" t="s">
        <v>54</v>
      </c>
      <c r="D16" s="7"/>
      <c r="E16" s="7"/>
      <c r="F16" s="7"/>
      <c r="G16" s="7">
        <v>1324.08459989887</v>
      </c>
      <c r="H16" s="7"/>
      <c r="I16" s="28"/>
      <c r="J16" s="28"/>
      <c r="K16" s="28"/>
      <c r="L16" s="46"/>
      <c r="M16" s="46"/>
      <c r="N16" s="45">
        <v>64238.561379390601</v>
      </c>
      <c r="O16" s="46">
        <v>33023.049725042103</v>
      </c>
      <c r="P16" s="46"/>
      <c r="Q16" s="7">
        <v>12159.103359646801</v>
      </c>
      <c r="R16" s="7"/>
      <c r="S16" s="7"/>
      <c r="T16" s="7">
        <v>76.098820391618801</v>
      </c>
      <c r="U16" s="7">
        <v>42.340239740298699</v>
      </c>
      <c r="V16" s="7">
        <v>162.77456573274301</v>
      </c>
      <c r="W16" s="7"/>
      <c r="X16" s="7"/>
      <c r="Y16" s="7"/>
      <c r="Z16" s="7"/>
      <c r="AA16" s="7"/>
      <c r="AB16" s="7"/>
      <c r="AC16" s="7">
        <v>152.16461981956499</v>
      </c>
      <c r="AD16" s="8">
        <f t="shared" si="0"/>
        <v>111178.17730966261</v>
      </c>
      <c r="AE16" s="9">
        <f t="shared" si="1"/>
        <v>0.62171222347355182</v>
      </c>
      <c r="AF16" s="35"/>
    </row>
    <row r="17" spans="1:32" ht="19.95" customHeight="1" x14ac:dyDescent="0.3">
      <c r="A17" s="34">
        <v>12</v>
      </c>
      <c r="B17" s="97"/>
      <c r="C17" s="44" t="s">
        <v>55</v>
      </c>
      <c r="D17" s="7"/>
      <c r="E17" s="7"/>
      <c r="F17" s="7">
        <v>36063.715826343898</v>
      </c>
      <c r="G17" s="7">
        <v>249262.11447263599</v>
      </c>
      <c r="H17" s="7"/>
      <c r="I17" s="28"/>
      <c r="J17" s="28"/>
      <c r="K17" s="28">
        <v>23.442632514524501</v>
      </c>
      <c r="L17" s="46"/>
      <c r="M17" s="46"/>
      <c r="N17" s="46">
        <v>26686.907327871901</v>
      </c>
      <c r="O17" s="45">
        <v>2936545.61695519</v>
      </c>
      <c r="P17" s="46"/>
      <c r="Q17" s="7">
        <v>881652.15463583102</v>
      </c>
      <c r="R17" s="7"/>
      <c r="S17" s="7"/>
      <c r="T17" s="7">
        <v>9857.8070830892393</v>
      </c>
      <c r="U17" s="7">
        <v>4569.2476763240602</v>
      </c>
      <c r="V17" s="7">
        <v>7522.1324447057495</v>
      </c>
      <c r="W17" s="7"/>
      <c r="X17" s="7"/>
      <c r="Y17" s="7"/>
      <c r="Z17" s="7"/>
      <c r="AA17" s="7">
        <v>703.39475137511704</v>
      </c>
      <c r="AB17" s="7">
        <v>228.93640309584001</v>
      </c>
      <c r="AC17" s="7">
        <v>3050.0361036965201</v>
      </c>
      <c r="AD17" s="8">
        <f t="shared" si="0"/>
        <v>4156165.5063126739</v>
      </c>
      <c r="AE17" s="9">
        <f t="shared" si="1"/>
        <v>23.241421658287607</v>
      </c>
      <c r="AF17" s="35"/>
    </row>
    <row r="18" spans="1:32" ht="19.95" customHeight="1" x14ac:dyDescent="0.3">
      <c r="A18" s="34">
        <v>13</v>
      </c>
      <c r="B18" s="98"/>
      <c r="C18" s="44" t="s">
        <v>22</v>
      </c>
      <c r="D18" s="7"/>
      <c r="E18" s="7"/>
      <c r="F18" s="7"/>
      <c r="G18" s="7"/>
      <c r="H18" s="7"/>
      <c r="I18" s="28"/>
      <c r="J18" s="28"/>
      <c r="K18" s="28"/>
      <c r="L18" s="46"/>
      <c r="M18" s="46"/>
      <c r="N18" s="46"/>
      <c r="O18" s="46"/>
      <c r="P18" s="45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8">
        <f t="shared" si="0"/>
        <v>0</v>
      </c>
      <c r="AE18" s="9">
        <f t="shared" si="1"/>
        <v>0</v>
      </c>
      <c r="AF18" s="35"/>
    </row>
    <row r="19" spans="1:32" ht="19.95" customHeight="1" x14ac:dyDescent="0.3">
      <c r="A19" s="34">
        <v>14</v>
      </c>
      <c r="B19" s="99" t="s">
        <v>36</v>
      </c>
      <c r="C19" s="41" t="s">
        <v>56</v>
      </c>
      <c r="D19" s="7"/>
      <c r="E19" s="7"/>
      <c r="F19" s="7">
        <v>21007.429943478201</v>
      </c>
      <c r="G19" s="7">
        <v>13037.0372471801</v>
      </c>
      <c r="H19" s="7"/>
      <c r="I19" s="7"/>
      <c r="J19" s="7"/>
      <c r="K19" s="7">
        <v>17.424608318298802</v>
      </c>
      <c r="L19" s="7"/>
      <c r="M19" s="7"/>
      <c r="N19" s="7">
        <v>4191.5432179523305</v>
      </c>
      <c r="O19" s="7">
        <v>391957.723265193</v>
      </c>
      <c r="P19" s="7"/>
      <c r="Q19" s="10">
        <v>3490715.4788192301</v>
      </c>
      <c r="R19" s="11"/>
      <c r="S19" s="11"/>
      <c r="T19" s="7">
        <v>920.24380295035996</v>
      </c>
      <c r="U19" s="7">
        <v>4026.0425414984102</v>
      </c>
      <c r="V19" s="7">
        <v>4478.86472086699</v>
      </c>
      <c r="W19" s="7"/>
      <c r="X19" s="7"/>
      <c r="Y19" s="7"/>
      <c r="Z19" s="7"/>
      <c r="AA19" s="7">
        <v>42.928241443272299</v>
      </c>
      <c r="AB19" s="7">
        <v>29.484084711702899</v>
      </c>
      <c r="AC19" s="7">
        <v>878.70594419182999</v>
      </c>
      <c r="AD19" s="8">
        <f t="shared" si="0"/>
        <v>3931302.9064370147</v>
      </c>
      <c r="AE19" s="9">
        <f t="shared" si="1"/>
        <v>21.983982200943764</v>
      </c>
      <c r="AF19" s="35"/>
    </row>
    <row r="20" spans="1:32" ht="19.95" customHeight="1" x14ac:dyDescent="0.3">
      <c r="A20" s="34">
        <v>15</v>
      </c>
      <c r="B20" s="99"/>
      <c r="C20" s="41" t="s">
        <v>24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1"/>
      <c r="R20" s="10"/>
      <c r="S20" s="11"/>
      <c r="T20" s="7"/>
      <c r="U20" s="7"/>
      <c r="V20" s="7"/>
      <c r="W20" s="7"/>
      <c r="X20" s="7"/>
      <c r="Y20" s="7"/>
      <c r="Z20" s="7"/>
      <c r="AA20" s="7"/>
      <c r="AB20" s="7"/>
      <c r="AC20" s="7"/>
      <c r="AD20" s="8">
        <f t="shared" si="0"/>
        <v>0</v>
      </c>
      <c r="AE20" s="9">
        <f t="shared" si="1"/>
        <v>0</v>
      </c>
      <c r="AF20" s="35"/>
    </row>
    <row r="21" spans="1:32" ht="19.95" customHeight="1" x14ac:dyDescent="0.3">
      <c r="A21" s="34">
        <v>16</v>
      </c>
      <c r="B21" s="99"/>
      <c r="C21" s="41" t="s">
        <v>25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1"/>
      <c r="R21" s="11"/>
      <c r="S21" s="10"/>
      <c r="T21" s="7"/>
      <c r="U21" s="7"/>
      <c r="V21" s="7"/>
      <c r="W21" s="7"/>
      <c r="X21" s="7"/>
      <c r="Y21" s="7"/>
      <c r="Z21" s="7"/>
      <c r="AA21" s="7"/>
      <c r="AB21" s="7"/>
      <c r="AC21" s="7"/>
      <c r="AD21" s="8">
        <f t="shared" si="0"/>
        <v>0</v>
      </c>
      <c r="AE21" s="9">
        <f t="shared" si="1"/>
        <v>0</v>
      </c>
      <c r="AF21" s="35"/>
    </row>
    <row r="22" spans="1:32" ht="19.95" customHeight="1" x14ac:dyDescent="0.3">
      <c r="A22" s="34">
        <v>17</v>
      </c>
      <c r="B22" s="47" t="s">
        <v>78</v>
      </c>
      <c r="C22" s="37" t="s">
        <v>26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12">
        <v>130694.43386027899</v>
      </c>
      <c r="U22" s="7"/>
      <c r="V22" s="7"/>
      <c r="W22" s="7"/>
      <c r="X22" s="7"/>
      <c r="Y22" s="7"/>
      <c r="Z22" s="7"/>
      <c r="AA22" s="7"/>
      <c r="AB22" s="7"/>
      <c r="AC22" s="7"/>
      <c r="AD22" s="8">
        <f t="shared" si="0"/>
        <v>130694.43386027899</v>
      </c>
      <c r="AE22" s="9">
        <f t="shared" si="1"/>
        <v>0.73084780698081475</v>
      </c>
      <c r="AF22" s="35"/>
    </row>
    <row r="23" spans="1:32" ht="19.95" customHeight="1" x14ac:dyDescent="0.3">
      <c r="A23" s="34">
        <v>18</v>
      </c>
      <c r="B23" s="100" t="s">
        <v>37</v>
      </c>
      <c r="C23" s="42" t="s">
        <v>27</v>
      </c>
      <c r="D23" s="7">
        <v>141267.13164803901</v>
      </c>
      <c r="E23" s="7">
        <v>8987.5783597222598</v>
      </c>
      <c r="F23" s="7">
        <v>9702.5880723098599</v>
      </c>
      <c r="G23" s="7">
        <v>741.27540852977404</v>
      </c>
      <c r="H23" s="7"/>
      <c r="I23" s="7">
        <v>25.016397961662701</v>
      </c>
      <c r="J23" s="7">
        <v>185.10231314231299</v>
      </c>
      <c r="K23" s="7"/>
      <c r="L23" s="7">
        <v>6961.7226672001098</v>
      </c>
      <c r="M23" s="7">
        <v>5.5621559224331403</v>
      </c>
      <c r="N23" s="7">
        <v>802.42174102185902</v>
      </c>
      <c r="O23" s="7">
        <v>42019.442208623899</v>
      </c>
      <c r="P23" s="7"/>
      <c r="Q23" s="7">
        <v>78733.6295597649</v>
      </c>
      <c r="R23" s="7"/>
      <c r="S23" s="7"/>
      <c r="T23" s="7"/>
      <c r="U23" s="13">
        <v>1557468.2813486799</v>
      </c>
      <c r="V23" s="14">
        <v>2254.02622415927</v>
      </c>
      <c r="W23" s="7">
        <v>2143.0562750107201</v>
      </c>
      <c r="X23" s="7">
        <v>838.98988278047898</v>
      </c>
      <c r="Y23" s="7"/>
      <c r="Z23" s="7"/>
      <c r="AA23" s="7"/>
      <c r="AB23" s="7">
        <v>32.506490930422203</v>
      </c>
      <c r="AC23" s="7">
        <v>702.77856897363802</v>
      </c>
      <c r="AD23" s="8">
        <f t="shared" si="0"/>
        <v>1852871.1093227724</v>
      </c>
      <c r="AE23" s="9">
        <f t="shared" si="1"/>
        <v>10.361319505881571</v>
      </c>
      <c r="AF23" s="35"/>
    </row>
    <row r="24" spans="1:32" ht="19.95" customHeight="1" x14ac:dyDescent="0.3">
      <c r="A24" s="34">
        <v>19</v>
      </c>
      <c r="B24" s="100"/>
      <c r="C24" s="42" t="s">
        <v>57</v>
      </c>
      <c r="D24" s="7"/>
      <c r="E24" s="7"/>
      <c r="F24" s="7">
        <v>4612.0480209265997</v>
      </c>
      <c r="G24" s="7">
        <v>98.081442999622595</v>
      </c>
      <c r="H24" s="7"/>
      <c r="I24" s="7"/>
      <c r="J24" s="7"/>
      <c r="K24" s="7"/>
      <c r="L24" s="7"/>
      <c r="M24" s="7"/>
      <c r="N24" s="7">
        <v>1496.9166033757599</v>
      </c>
      <c r="O24" s="7">
        <v>2188.8680660138498</v>
      </c>
      <c r="P24" s="7"/>
      <c r="Q24" s="7">
        <v>3356.2989952521002</v>
      </c>
      <c r="R24" s="7"/>
      <c r="S24" s="7"/>
      <c r="T24" s="7"/>
      <c r="U24" s="14"/>
      <c r="V24" s="13">
        <v>94437.6723302873</v>
      </c>
      <c r="W24" s="7"/>
      <c r="X24" s="7"/>
      <c r="Y24" s="7"/>
      <c r="Z24" s="7"/>
      <c r="AA24" s="7"/>
      <c r="AB24" s="7"/>
      <c r="AC24" s="7">
        <v>30.534364813444899</v>
      </c>
      <c r="AD24" s="8">
        <f t="shared" si="0"/>
        <v>106220.41982366868</v>
      </c>
      <c r="AE24" s="9">
        <f t="shared" si="1"/>
        <v>0.59398827166352286</v>
      </c>
      <c r="AF24" s="35"/>
    </row>
    <row r="25" spans="1:32" ht="19.95" customHeight="1" x14ac:dyDescent="0.3">
      <c r="A25" s="34">
        <v>20</v>
      </c>
      <c r="B25" s="101" t="s">
        <v>38</v>
      </c>
      <c r="C25" s="43" t="s">
        <v>29</v>
      </c>
      <c r="D25" s="7"/>
      <c r="E25" s="7"/>
      <c r="F25" s="7"/>
      <c r="G25" s="7">
        <v>8020.8274438541703</v>
      </c>
      <c r="H25" s="7"/>
      <c r="I25" s="7"/>
      <c r="J25" s="7"/>
      <c r="K25" s="7"/>
      <c r="L25" s="7"/>
      <c r="M25" s="7"/>
      <c r="N25" s="7"/>
      <c r="O25" s="7">
        <v>1348.3683967301299</v>
      </c>
      <c r="P25" s="7"/>
      <c r="Q25" s="7">
        <v>58.653458478423701</v>
      </c>
      <c r="R25" s="7"/>
      <c r="S25" s="7"/>
      <c r="T25" s="7">
        <v>884.06237593564094</v>
      </c>
      <c r="U25" s="7">
        <v>782.07805937663602</v>
      </c>
      <c r="V25" s="7">
        <v>1.2913054821543499</v>
      </c>
      <c r="W25" s="15">
        <v>123812.64280947301</v>
      </c>
      <c r="X25" s="16"/>
      <c r="Y25" s="16"/>
      <c r="Z25" s="16"/>
      <c r="AA25" s="16"/>
      <c r="AB25" s="16"/>
      <c r="AC25" s="16"/>
      <c r="AD25" s="8">
        <f t="shared" si="0"/>
        <v>134907.92384933017</v>
      </c>
      <c r="AE25" s="9">
        <f t="shared" si="1"/>
        <v>0.7544097891347431</v>
      </c>
      <c r="AF25" s="35"/>
    </row>
    <row r="26" spans="1:32" ht="19.95" customHeight="1" x14ac:dyDescent="0.3">
      <c r="A26" s="34">
        <v>21</v>
      </c>
      <c r="B26" s="101"/>
      <c r="C26" s="43" t="s">
        <v>30</v>
      </c>
      <c r="D26" s="7"/>
      <c r="E26" s="7"/>
      <c r="F26" s="7"/>
      <c r="G26" s="7">
        <v>92.560730742802704</v>
      </c>
      <c r="H26" s="7"/>
      <c r="I26" s="7"/>
      <c r="J26" s="7"/>
      <c r="K26" s="7"/>
      <c r="L26" s="7"/>
      <c r="M26" s="7"/>
      <c r="N26" s="7"/>
      <c r="O26" s="7">
        <v>2.5359193206936101</v>
      </c>
      <c r="P26" s="7"/>
      <c r="Q26" s="7"/>
      <c r="R26" s="7"/>
      <c r="S26" s="7"/>
      <c r="T26" s="7"/>
      <c r="U26" s="7">
        <v>33.747552935657701</v>
      </c>
      <c r="V26" s="7"/>
      <c r="W26" s="16"/>
      <c r="X26" s="15">
        <v>19603.550296740701</v>
      </c>
      <c r="Y26" s="16"/>
      <c r="Z26" s="16"/>
      <c r="AA26" s="16"/>
      <c r="AB26" s="16"/>
      <c r="AC26" s="16"/>
      <c r="AD26" s="8">
        <f t="shared" si="0"/>
        <v>19732.394499739854</v>
      </c>
      <c r="AE26" s="9">
        <f t="shared" si="1"/>
        <v>0.11034423441500631</v>
      </c>
      <c r="AF26" s="35"/>
    </row>
    <row r="27" spans="1:32" ht="19.95" customHeight="1" x14ac:dyDescent="0.3">
      <c r="A27" s="34">
        <v>22</v>
      </c>
      <c r="B27" s="101"/>
      <c r="C27" s="43" t="s">
        <v>31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16"/>
      <c r="X27" s="16"/>
      <c r="Y27" s="15">
        <v>278.837022211038</v>
      </c>
      <c r="Z27" s="16"/>
      <c r="AA27" s="16"/>
      <c r="AB27" s="16"/>
      <c r="AC27" s="16"/>
      <c r="AD27" s="8">
        <f t="shared" si="0"/>
        <v>278.837022211038</v>
      </c>
      <c r="AE27" s="9">
        <f t="shared" si="1"/>
        <v>1.5592662990212738E-3</v>
      </c>
      <c r="AF27" s="35"/>
    </row>
    <row r="28" spans="1:32" ht="19.95" customHeight="1" x14ac:dyDescent="0.3">
      <c r="A28" s="34">
        <v>23</v>
      </c>
      <c r="B28" s="101"/>
      <c r="C28" s="43" t="s">
        <v>32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16"/>
      <c r="X28" s="16"/>
      <c r="Y28" s="16"/>
      <c r="Z28" s="15"/>
      <c r="AA28" s="16"/>
      <c r="AB28" s="16"/>
      <c r="AC28" s="16"/>
      <c r="AD28" s="8">
        <f t="shared" si="0"/>
        <v>0</v>
      </c>
      <c r="AE28" s="9">
        <f t="shared" si="1"/>
        <v>0</v>
      </c>
      <c r="AF28" s="35"/>
    </row>
    <row r="29" spans="1:32" ht="19.95" customHeight="1" x14ac:dyDescent="0.3">
      <c r="A29" s="34">
        <v>24</v>
      </c>
      <c r="B29" s="101"/>
      <c r="C29" s="43" t="s">
        <v>33</v>
      </c>
      <c r="D29" s="7"/>
      <c r="E29" s="7"/>
      <c r="F29" s="7"/>
      <c r="G29" s="7">
        <v>219.32258556035501</v>
      </c>
      <c r="H29" s="7"/>
      <c r="I29" s="7"/>
      <c r="J29" s="7"/>
      <c r="K29" s="7"/>
      <c r="L29" s="7"/>
      <c r="M29" s="7"/>
      <c r="N29" s="7">
        <v>1.2520618159428201</v>
      </c>
      <c r="O29" s="7">
        <v>166.20009485176001</v>
      </c>
      <c r="P29" s="7"/>
      <c r="Q29" s="7"/>
      <c r="R29" s="7"/>
      <c r="S29" s="7"/>
      <c r="T29" s="7"/>
      <c r="U29" s="7"/>
      <c r="V29" s="7">
        <v>11.8237419939846</v>
      </c>
      <c r="W29" s="16"/>
      <c r="X29" s="16"/>
      <c r="Y29" s="16"/>
      <c r="Z29" s="16"/>
      <c r="AA29" s="15">
        <v>2377.4837930978501</v>
      </c>
      <c r="AB29" s="16">
        <v>23.7241608937506</v>
      </c>
      <c r="AC29" s="16"/>
      <c r="AD29" s="8">
        <f t="shared" si="0"/>
        <v>2799.8064382136431</v>
      </c>
      <c r="AE29" s="9">
        <f t="shared" si="1"/>
        <v>1.5656614707300887E-2</v>
      </c>
      <c r="AF29" s="35"/>
    </row>
    <row r="30" spans="1:32" ht="19.95" customHeight="1" x14ac:dyDescent="0.3">
      <c r="A30" s="34">
        <v>25</v>
      </c>
      <c r="B30" s="101"/>
      <c r="C30" s="43" t="s">
        <v>34</v>
      </c>
      <c r="D30" s="7"/>
      <c r="E30" s="7"/>
      <c r="F30" s="7"/>
      <c r="G30" s="7">
        <v>25.2365323019648</v>
      </c>
      <c r="H30" s="7"/>
      <c r="I30" s="7"/>
      <c r="J30" s="7"/>
      <c r="K30" s="7"/>
      <c r="L30" s="7"/>
      <c r="M30" s="7"/>
      <c r="N30" s="7"/>
      <c r="O30" s="7"/>
      <c r="P30" s="7"/>
      <c r="Q30" s="7">
        <v>38.719881261133899</v>
      </c>
      <c r="R30" s="7"/>
      <c r="S30" s="7"/>
      <c r="T30" s="7"/>
      <c r="U30" s="7"/>
      <c r="V30" s="7"/>
      <c r="W30" s="16"/>
      <c r="X30" s="16"/>
      <c r="Y30" s="16"/>
      <c r="Z30" s="16"/>
      <c r="AA30" s="16"/>
      <c r="AB30" s="15">
        <v>6205.5280584523998</v>
      </c>
      <c r="AC30" s="16"/>
      <c r="AD30" s="8">
        <f t="shared" si="0"/>
        <v>6269.4844720154988</v>
      </c>
      <c r="AE30" s="9">
        <f t="shared" si="1"/>
        <v>3.5059174610077903E-2</v>
      </c>
      <c r="AF30" s="35"/>
    </row>
    <row r="31" spans="1:32" ht="19.95" customHeight="1" x14ac:dyDescent="0.3">
      <c r="A31" s="34">
        <v>26</v>
      </c>
      <c r="B31" s="101"/>
      <c r="C31" s="43" t="s">
        <v>35</v>
      </c>
      <c r="D31" s="7">
        <v>8854.9780722020296</v>
      </c>
      <c r="E31" s="7"/>
      <c r="F31" s="7">
        <v>578.06430349815696</v>
      </c>
      <c r="G31" s="7">
        <v>808.79271714269998</v>
      </c>
      <c r="H31" s="7"/>
      <c r="I31" s="7"/>
      <c r="J31" s="7"/>
      <c r="K31" s="7"/>
      <c r="L31" s="7">
        <v>2151.3015086707201</v>
      </c>
      <c r="M31" s="7"/>
      <c r="N31" s="7">
        <v>2452.9723853324099</v>
      </c>
      <c r="O31" s="7">
        <v>10738.812470540901</v>
      </c>
      <c r="P31" s="7"/>
      <c r="Q31" s="7">
        <v>6019.3250264631297</v>
      </c>
      <c r="R31" s="7"/>
      <c r="S31" s="7"/>
      <c r="T31" s="7">
        <v>100.99235870764601</v>
      </c>
      <c r="U31" s="7"/>
      <c r="V31" s="7">
        <v>11.743363855830101</v>
      </c>
      <c r="W31" s="16"/>
      <c r="X31" s="16"/>
      <c r="Y31" s="16"/>
      <c r="Z31" s="16"/>
      <c r="AA31" s="16"/>
      <c r="AB31" s="16"/>
      <c r="AC31" s="15"/>
      <c r="AD31" s="8">
        <f t="shared" si="0"/>
        <v>31716.982206413519</v>
      </c>
      <c r="AE31" s="9">
        <f t="shared" si="1"/>
        <v>0.17736246452842902</v>
      </c>
      <c r="AF31" s="35"/>
    </row>
    <row r="32" spans="1:32" ht="19.95" customHeight="1" x14ac:dyDescent="0.35">
      <c r="A32" s="31"/>
      <c r="B32" s="102" t="s">
        <v>46</v>
      </c>
      <c r="C32" s="102"/>
      <c r="D32" s="17">
        <f t="shared" ref="D32:AD32" si="2">SUM(D6:D31)</f>
        <v>3064749.9659948009</v>
      </c>
      <c r="E32" s="17">
        <f t="shared" si="2"/>
        <v>271787.22612019756</v>
      </c>
      <c r="F32" s="17">
        <f t="shared" si="2"/>
        <v>148184.86173599868</v>
      </c>
      <c r="G32" s="17">
        <f t="shared" si="2"/>
        <v>733031.63201896485</v>
      </c>
      <c r="H32" s="17">
        <f t="shared" si="2"/>
        <v>0</v>
      </c>
      <c r="I32" s="17">
        <f>SUM(I6:I31)</f>
        <v>10020.220447538133</v>
      </c>
      <c r="J32" s="17">
        <f>SUM(J6:J31)</f>
        <v>1229.157323814283</v>
      </c>
      <c r="K32" s="17">
        <f>SUM(K6:K31)</f>
        <v>318.68937729201429</v>
      </c>
      <c r="L32" s="17">
        <f t="shared" si="2"/>
        <v>1872707.9254318406</v>
      </c>
      <c r="M32" s="17">
        <f t="shared" si="2"/>
        <v>45795.527601959933</v>
      </c>
      <c r="N32" s="17">
        <f t="shared" si="2"/>
        <v>100403.56056072941</v>
      </c>
      <c r="O32" s="17">
        <f t="shared" si="2"/>
        <v>4415801.9032761306</v>
      </c>
      <c r="P32" s="17">
        <f t="shared" si="2"/>
        <v>0</v>
      </c>
      <c r="Q32" s="17">
        <f t="shared" si="2"/>
        <v>5190780.3778422</v>
      </c>
      <c r="R32" s="17">
        <f t="shared" si="2"/>
        <v>0</v>
      </c>
      <c r="S32" s="17">
        <f t="shared" si="2"/>
        <v>0</v>
      </c>
      <c r="T32" s="17">
        <f t="shared" si="2"/>
        <v>150689.99591344231</v>
      </c>
      <c r="U32" s="17">
        <f t="shared" si="2"/>
        <v>1589309.8469623532</v>
      </c>
      <c r="V32" s="17">
        <f t="shared" si="2"/>
        <v>119795.49025487284</v>
      </c>
      <c r="W32" s="17">
        <f t="shared" si="2"/>
        <v>125955.69908448373</v>
      </c>
      <c r="X32" s="17">
        <f t="shared" si="2"/>
        <v>20442.54017952118</v>
      </c>
      <c r="Y32" s="17">
        <f t="shared" si="2"/>
        <v>278.837022211038</v>
      </c>
      <c r="Z32" s="17">
        <f t="shared" si="2"/>
        <v>0</v>
      </c>
      <c r="AA32" s="17">
        <f t="shared" si="2"/>
        <v>4262.2907678672173</v>
      </c>
      <c r="AB32" s="17">
        <f t="shared" si="2"/>
        <v>6688.1424106675395</v>
      </c>
      <c r="AC32" s="17">
        <f t="shared" si="2"/>
        <v>10344.754902569503</v>
      </c>
      <c r="AD32" s="48">
        <f t="shared" si="2"/>
        <v>17882578.645229459</v>
      </c>
      <c r="AE32" s="18"/>
      <c r="AF32" s="35"/>
    </row>
    <row r="33" spans="1:32" ht="19.95" customHeight="1" x14ac:dyDescent="0.35">
      <c r="A33" s="31"/>
      <c r="B33" s="94">
        <f>AE4</f>
        <v>0</v>
      </c>
      <c r="C33" s="94"/>
      <c r="D33" s="49">
        <f t="shared" ref="D33:AC33" si="3">D32/$AD$32*100</f>
        <v>17.138188103606552</v>
      </c>
      <c r="E33" s="49">
        <f t="shared" si="3"/>
        <v>1.519843594775423</v>
      </c>
      <c r="F33" s="49">
        <f t="shared" si="3"/>
        <v>0.82865488627687378</v>
      </c>
      <c r="G33" s="49">
        <f t="shared" si="3"/>
        <v>4.0991383097566638</v>
      </c>
      <c r="H33" s="49">
        <f t="shared" si="3"/>
        <v>0</v>
      </c>
      <c r="I33" s="49">
        <f t="shared" si="3"/>
        <v>5.6033420270802117E-2</v>
      </c>
      <c r="J33" s="49">
        <f t="shared" si="3"/>
        <v>6.8734903852481358E-3</v>
      </c>
      <c r="K33" s="49">
        <f t="shared" si="3"/>
        <v>1.7821220508208481E-3</v>
      </c>
      <c r="L33" s="49">
        <f t="shared" si="3"/>
        <v>10.472247669557563</v>
      </c>
      <c r="M33" s="49">
        <f t="shared" si="3"/>
        <v>0.25609017866210715</v>
      </c>
      <c r="N33" s="49">
        <f t="shared" si="3"/>
        <v>0.56146019292085769</v>
      </c>
      <c r="O33" s="49">
        <f t="shared" si="3"/>
        <v>24.69331739499513</v>
      </c>
      <c r="P33" s="49">
        <f t="shared" si="3"/>
        <v>0</v>
      </c>
      <c r="Q33" s="49">
        <f t="shared" si="3"/>
        <v>29.027023903104411</v>
      </c>
      <c r="R33" s="49">
        <f t="shared" si="3"/>
        <v>0</v>
      </c>
      <c r="S33" s="49">
        <f t="shared" si="3"/>
        <v>0</v>
      </c>
      <c r="T33" s="49">
        <f t="shared" si="3"/>
        <v>0.84266368348192289</v>
      </c>
      <c r="U33" s="49">
        <f t="shared" si="3"/>
        <v>8.8874757857493556</v>
      </c>
      <c r="V33" s="49">
        <f t="shared" si="3"/>
        <v>0.66990053633473456</v>
      </c>
      <c r="W33" s="49">
        <f t="shared" si="3"/>
        <v>0.70434863776251289</v>
      </c>
      <c r="X33" s="49">
        <f t="shared" si="3"/>
        <v>0.11431539368610379</v>
      </c>
      <c r="Y33" s="49">
        <f t="shared" si="3"/>
        <v>1.5592662990212738E-3</v>
      </c>
      <c r="Z33" s="49">
        <f t="shared" si="3"/>
        <v>0</v>
      </c>
      <c r="AA33" s="49">
        <f t="shared" si="3"/>
        <v>2.3834877801609838E-2</v>
      </c>
      <c r="AB33" s="49">
        <f t="shared" si="3"/>
        <v>3.7400324323202332E-2</v>
      </c>
      <c r="AC33" s="49">
        <f t="shared" si="3"/>
        <v>5.7848228199064433E-2</v>
      </c>
      <c r="AD33" s="50"/>
      <c r="AE33" s="50"/>
      <c r="AF33" s="35"/>
    </row>
    <row r="34" spans="1:32" x14ac:dyDescent="0.35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5"/>
    </row>
    <row r="35" spans="1:32" x14ac:dyDescent="0.35">
      <c r="A35" s="31"/>
      <c r="B35" s="32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5"/>
    </row>
    <row r="36" spans="1:32" x14ac:dyDescent="0.35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51"/>
      <c r="AE36" s="31"/>
      <c r="AF36" s="35"/>
    </row>
    <row r="37" spans="1:32" x14ac:dyDescent="0.35">
      <c r="A37" s="31"/>
      <c r="B37" s="32"/>
      <c r="C37" s="31"/>
      <c r="D37" s="31"/>
      <c r="E37" s="22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51"/>
      <c r="AE37" s="31"/>
      <c r="AF37" s="35"/>
    </row>
    <row r="38" spans="1:32" x14ac:dyDescent="0.35">
      <c r="A38" s="31"/>
      <c r="B38" s="32"/>
      <c r="C38" s="31"/>
      <c r="D38" s="31"/>
      <c r="E38" s="23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5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38"/>
  <sheetViews>
    <sheetView showGridLines="0" zoomScale="50" zoomScaleNormal="50" workbookViewId="0">
      <selection sqref="A1:AE33"/>
    </sheetView>
  </sheetViews>
  <sheetFormatPr defaultColWidth="9.109375" defaultRowHeight="16.2" x14ac:dyDescent="0.35"/>
  <cols>
    <col min="1" max="1" width="5.6640625" style="52" bestFit="1" customWidth="1"/>
    <col min="2" max="2" width="10.77734375" style="53" customWidth="1"/>
    <col min="3" max="3" width="10.77734375" style="52" customWidth="1"/>
    <col min="4" max="31" width="12.77734375" style="52" customWidth="1"/>
    <col min="32" max="16384" width="9.109375" style="36"/>
  </cols>
  <sheetData>
    <row r="1" spans="1:32" ht="19.95" customHeight="1" x14ac:dyDescent="0.35">
      <c r="A1" s="31"/>
      <c r="B1" s="32"/>
      <c r="C1" s="33"/>
      <c r="D1" s="34">
        <v>1</v>
      </c>
      <c r="E1" s="34">
        <v>2</v>
      </c>
      <c r="F1" s="34">
        <v>3</v>
      </c>
      <c r="G1" s="34">
        <v>4</v>
      </c>
      <c r="H1" s="34">
        <v>5</v>
      </c>
      <c r="I1" s="34">
        <v>6</v>
      </c>
      <c r="J1" s="34">
        <v>7</v>
      </c>
      <c r="K1" s="34">
        <v>8</v>
      </c>
      <c r="L1" s="34">
        <v>9</v>
      </c>
      <c r="M1" s="34">
        <v>10</v>
      </c>
      <c r="N1" s="34">
        <v>11</v>
      </c>
      <c r="O1" s="34">
        <v>12</v>
      </c>
      <c r="P1" s="34">
        <v>13</v>
      </c>
      <c r="Q1" s="34">
        <v>14</v>
      </c>
      <c r="R1" s="34">
        <v>15</v>
      </c>
      <c r="S1" s="34">
        <v>16</v>
      </c>
      <c r="T1" s="34">
        <v>17</v>
      </c>
      <c r="U1" s="34">
        <v>18</v>
      </c>
      <c r="V1" s="34">
        <v>19</v>
      </c>
      <c r="W1" s="34">
        <v>20</v>
      </c>
      <c r="X1" s="34">
        <v>21</v>
      </c>
      <c r="Y1" s="34">
        <v>22</v>
      </c>
      <c r="Z1" s="34">
        <v>23</v>
      </c>
      <c r="AA1" s="34">
        <v>24</v>
      </c>
      <c r="AB1" s="34">
        <v>25</v>
      </c>
      <c r="AC1" s="34">
        <v>26</v>
      </c>
      <c r="AD1" s="33"/>
      <c r="AE1" s="33"/>
      <c r="AF1" s="35"/>
    </row>
    <row r="2" spans="1:32" ht="19.95" customHeight="1" x14ac:dyDescent="0.35">
      <c r="A2" s="31"/>
      <c r="B2" s="82" t="s">
        <v>79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35"/>
    </row>
    <row r="3" spans="1:32" ht="19.95" customHeight="1" x14ac:dyDescent="0.35">
      <c r="A3" s="31"/>
      <c r="B3" s="82" t="s">
        <v>1</v>
      </c>
      <c r="C3" s="82"/>
      <c r="D3" s="83" t="s">
        <v>48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2" t="s">
        <v>49</v>
      </c>
      <c r="AE3" s="84" t="s">
        <v>4</v>
      </c>
      <c r="AF3" s="35"/>
    </row>
    <row r="4" spans="1:32" ht="32.4" x14ac:dyDescent="0.35">
      <c r="A4" s="31"/>
      <c r="B4" s="82"/>
      <c r="C4" s="82"/>
      <c r="D4" s="87" t="s">
        <v>5</v>
      </c>
      <c r="E4" s="87"/>
      <c r="F4" s="87"/>
      <c r="G4" s="87"/>
      <c r="H4" s="87"/>
      <c r="I4" s="88"/>
      <c r="J4" s="89"/>
      <c r="K4" s="89"/>
      <c r="L4" s="89" t="s">
        <v>63</v>
      </c>
      <c r="M4" s="89"/>
      <c r="N4" s="89"/>
      <c r="O4" s="89"/>
      <c r="P4" s="90"/>
      <c r="Q4" s="91" t="s">
        <v>7</v>
      </c>
      <c r="R4" s="91"/>
      <c r="S4" s="91"/>
      <c r="T4" s="37" t="s">
        <v>78</v>
      </c>
      <c r="U4" s="92" t="s">
        <v>9</v>
      </c>
      <c r="V4" s="92"/>
      <c r="W4" s="93" t="s">
        <v>38</v>
      </c>
      <c r="X4" s="93"/>
      <c r="Y4" s="93"/>
      <c r="Z4" s="93"/>
      <c r="AA4" s="93"/>
      <c r="AB4" s="93"/>
      <c r="AC4" s="93"/>
      <c r="AD4" s="82"/>
      <c r="AE4" s="85"/>
      <c r="AF4" s="35"/>
    </row>
    <row r="5" spans="1:32" ht="19.95" customHeight="1" x14ac:dyDescent="0.35">
      <c r="A5" s="31"/>
      <c r="B5" s="82"/>
      <c r="C5" s="82"/>
      <c r="D5" s="38" t="s">
        <v>10</v>
      </c>
      <c r="E5" s="38" t="s">
        <v>11</v>
      </c>
      <c r="F5" s="38" t="s">
        <v>52</v>
      </c>
      <c r="G5" s="38" t="s">
        <v>53</v>
      </c>
      <c r="H5" s="38" t="s">
        <v>14</v>
      </c>
      <c r="I5" s="39" t="s">
        <v>15</v>
      </c>
      <c r="J5" s="39" t="s">
        <v>16</v>
      </c>
      <c r="K5" s="39" t="s">
        <v>17</v>
      </c>
      <c r="L5" s="40" t="s">
        <v>18</v>
      </c>
      <c r="M5" s="40" t="s">
        <v>19</v>
      </c>
      <c r="N5" s="40" t="s">
        <v>54</v>
      </c>
      <c r="O5" s="40" t="s">
        <v>55</v>
      </c>
      <c r="P5" s="40" t="s">
        <v>22</v>
      </c>
      <c r="Q5" s="41" t="s">
        <v>56</v>
      </c>
      <c r="R5" s="41" t="s">
        <v>24</v>
      </c>
      <c r="S5" s="41" t="s">
        <v>25</v>
      </c>
      <c r="T5" s="37" t="s">
        <v>26</v>
      </c>
      <c r="U5" s="42" t="s">
        <v>27</v>
      </c>
      <c r="V5" s="42" t="s">
        <v>57</v>
      </c>
      <c r="W5" s="43" t="s">
        <v>29</v>
      </c>
      <c r="X5" s="43" t="s">
        <v>30</v>
      </c>
      <c r="Y5" s="43" t="s">
        <v>31</v>
      </c>
      <c r="Z5" s="43" t="s">
        <v>32</v>
      </c>
      <c r="AA5" s="43" t="s">
        <v>33</v>
      </c>
      <c r="AB5" s="43" t="s">
        <v>34</v>
      </c>
      <c r="AC5" s="43" t="s">
        <v>35</v>
      </c>
      <c r="AD5" s="82"/>
      <c r="AE5" s="86"/>
      <c r="AF5" s="35"/>
    </row>
    <row r="6" spans="1:32" ht="19.95" customHeight="1" x14ac:dyDescent="0.3">
      <c r="A6" s="34">
        <v>1</v>
      </c>
      <c r="B6" s="95" t="s">
        <v>5</v>
      </c>
      <c r="C6" s="38" t="s">
        <v>10</v>
      </c>
      <c r="D6" s="5">
        <v>2852957.6498256898</v>
      </c>
      <c r="E6" s="6">
        <v>896.55523702563096</v>
      </c>
      <c r="F6" s="6"/>
      <c r="G6" s="6">
        <v>33659.224521842501</v>
      </c>
      <c r="H6" s="6"/>
      <c r="I6" s="7"/>
      <c r="J6" s="7"/>
      <c r="K6" s="7"/>
      <c r="L6" s="7"/>
      <c r="M6" s="7"/>
      <c r="N6" s="7"/>
      <c r="O6" s="7">
        <v>23302.447943236501</v>
      </c>
      <c r="P6" s="7"/>
      <c r="Q6" s="7">
        <v>141511.63499299</v>
      </c>
      <c r="R6" s="7">
        <v>158.32054220020501</v>
      </c>
      <c r="S6" s="7"/>
      <c r="T6" s="7">
        <v>2175.0941929144701</v>
      </c>
      <c r="U6" s="7">
        <v>193.29828135597799</v>
      </c>
      <c r="V6" s="7">
        <v>9614.4693174130807</v>
      </c>
      <c r="W6" s="7"/>
      <c r="X6" s="7"/>
      <c r="Y6" s="7"/>
      <c r="Z6" s="7"/>
      <c r="AA6" s="7">
        <v>65.311835773342096</v>
      </c>
      <c r="AB6" s="7">
        <v>215.959304345531</v>
      </c>
      <c r="AC6" s="7"/>
      <c r="AD6" s="8">
        <f t="shared" ref="AD6:AD31" si="0">SUM(D6:AC6)</f>
        <v>3064749.9659947865</v>
      </c>
      <c r="AE6" s="9">
        <f t="shared" ref="AE6:AE31" si="1">AD6/$AD$32*100</f>
        <v>17.138188103606439</v>
      </c>
      <c r="AF6" s="35"/>
    </row>
    <row r="7" spans="1:32" ht="19.95" customHeight="1" x14ac:dyDescent="0.3">
      <c r="A7" s="34">
        <v>2</v>
      </c>
      <c r="B7" s="95"/>
      <c r="C7" s="38" t="s">
        <v>11</v>
      </c>
      <c r="D7" s="6"/>
      <c r="E7" s="5">
        <v>271087.54747426201</v>
      </c>
      <c r="F7" s="6"/>
      <c r="G7" s="6">
        <v>108.91035930944101</v>
      </c>
      <c r="H7" s="6"/>
      <c r="I7" s="7"/>
      <c r="J7" s="7"/>
      <c r="K7" s="7"/>
      <c r="L7" s="7"/>
      <c r="M7" s="7"/>
      <c r="N7" s="7"/>
      <c r="O7" s="7">
        <v>440.47504883532599</v>
      </c>
      <c r="P7" s="7"/>
      <c r="Q7" s="7">
        <v>44.051743424565302</v>
      </c>
      <c r="R7" s="7"/>
      <c r="S7" s="7"/>
      <c r="T7" s="7"/>
      <c r="U7" s="7"/>
      <c r="V7" s="7">
        <v>106.241494366377</v>
      </c>
      <c r="W7" s="7"/>
      <c r="X7" s="7"/>
      <c r="Y7" s="7"/>
      <c r="Z7" s="7"/>
      <c r="AA7" s="7"/>
      <c r="AB7" s="7"/>
      <c r="AC7" s="7"/>
      <c r="AD7" s="8">
        <f t="shared" si="0"/>
        <v>271787.22612019774</v>
      </c>
      <c r="AE7" s="9">
        <f t="shared" si="1"/>
        <v>1.5198435947754212</v>
      </c>
      <c r="AF7" s="35"/>
    </row>
    <row r="8" spans="1:32" ht="19.95" customHeight="1" x14ac:dyDescent="0.3">
      <c r="A8" s="34">
        <v>3</v>
      </c>
      <c r="B8" s="95"/>
      <c r="C8" s="38" t="s">
        <v>52</v>
      </c>
      <c r="D8" s="6"/>
      <c r="E8" s="6"/>
      <c r="F8" s="5">
        <v>132853.48697795399</v>
      </c>
      <c r="G8" s="6">
        <v>1074.61378671957</v>
      </c>
      <c r="H8" s="6"/>
      <c r="I8" s="7"/>
      <c r="J8" s="7"/>
      <c r="K8" s="7"/>
      <c r="L8" s="7"/>
      <c r="M8" s="7"/>
      <c r="N8" s="7"/>
      <c r="O8" s="7">
        <v>2237.9088828721201</v>
      </c>
      <c r="P8" s="7"/>
      <c r="Q8" s="7">
        <v>10976.326490519999</v>
      </c>
      <c r="R8" s="7"/>
      <c r="S8" s="7"/>
      <c r="T8" s="7">
        <v>40.327108123906697</v>
      </c>
      <c r="U8" s="7"/>
      <c r="V8" s="7">
        <v>1002.19848980893</v>
      </c>
      <c r="W8" s="7"/>
      <c r="X8" s="7"/>
      <c r="Y8" s="7"/>
      <c r="Z8" s="7"/>
      <c r="AA8" s="7"/>
      <c r="AB8" s="7"/>
      <c r="AC8" s="7"/>
      <c r="AD8" s="8">
        <f t="shared" si="0"/>
        <v>148184.86173599851</v>
      </c>
      <c r="AE8" s="9">
        <f t="shared" si="1"/>
        <v>0.82865488627687123</v>
      </c>
      <c r="AF8" s="35"/>
    </row>
    <row r="9" spans="1:32" ht="19.95" customHeight="1" x14ac:dyDescent="0.3">
      <c r="A9" s="34">
        <v>4</v>
      </c>
      <c r="B9" s="95"/>
      <c r="C9" s="38" t="s">
        <v>53</v>
      </c>
      <c r="D9" s="6"/>
      <c r="E9" s="6"/>
      <c r="F9" s="6">
        <v>732.23948254539403</v>
      </c>
      <c r="G9" s="5">
        <v>715024.11155457399</v>
      </c>
      <c r="H9" s="6"/>
      <c r="I9" s="7"/>
      <c r="J9" s="7"/>
      <c r="K9" s="7"/>
      <c r="L9" s="7"/>
      <c r="M9" s="7"/>
      <c r="N9" s="7">
        <v>268.67316230029599</v>
      </c>
      <c r="O9" s="7">
        <v>6100.1896659529802</v>
      </c>
      <c r="P9" s="7"/>
      <c r="Q9" s="7">
        <v>9616.8651910986991</v>
      </c>
      <c r="R9" s="7">
        <v>669.47302801772298</v>
      </c>
      <c r="S9" s="7"/>
      <c r="T9" s="7">
        <v>225.67240709673601</v>
      </c>
      <c r="U9" s="7"/>
      <c r="V9" s="7">
        <v>99.502331035164303</v>
      </c>
      <c r="W9" s="7"/>
      <c r="X9" s="7"/>
      <c r="Y9" s="7"/>
      <c r="Z9" s="7"/>
      <c r="AA9" s="7">
        <v>253.00864503811599</v>
      </c>
      <c r="AB9" s="7">
        <v>41.896551301990399</v>
      </c>
      <c r="AC9" s="7"/>
      <c r="AD9" s="8">
        <f t="shared" si="0"/>
        <v>733031.6320189609</v>
      </c>
      <c r="AE9" s="9">
        <f t="shared" si="1"/>
        <v>4.0991383097566336</v>
      </c>
      <c r="AF9" s="35"/>
    </row>
    <row r="10" spans="1:32" ht="19.95" customHeight="1" x14ac:dyDescent="0.3">
      <c r="A10" s="34">
        <v>5</v>
      </c>
      <c r="B10" s="95"/>
      <c r="C10" s="38" t="s">
        <v>14</v>
      </c>
      <c r="D10" s="6"/>
      <c r="E10" s="6"/>
      <c r="F10" s="6"/>
      <c r="G10" s="6"/>
      <c r="H10" s="5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8">
        <f t="shared" si="0"/>
        <v>0</v>
      </c>
      <c r="AE10" s="9">
        <f t="shared" si="1"/>
        <v>0</v>
      </c>
      <c r="AF10" s="35"/>
    </row>
    <row r="11" spans="1:32" ht="19.95" customHeight="1" x14ac:dyDescent="0.3">
      <c r="A11" s="34">
        <v>6</v>
      </c>
      <c r="B11" s="96" t="s">
        <v>6</v>
      </c>
      <c r="C11" s="39" t="s">
        <v>15</v>
      </c>
      <c r="D11" s="7"/>
      <c r="E11" s="7"/>
      <c r="F11" s="7"/>
      <c r="G11" s="7"/>
      <c r="H11" s="7"/>
      <c r="I11" s="26">
        <v>9806.54434770646</v>
      </c>
      <c r="J11" s="27"/>
      <c r="K11" s="27"/>
      <c r="L11" s="28"/>
      <c r="M11" s="28"/>
      <c r="N11" s="28"/>
      <c r="O11" s="28">
        <v>53.270056101429503</v>
      </c>
      <c r="P11" s="28"/>
      <c r="Q11" s="7">
        <v>51.675207180101403</v>
      </c>
      <c r="R11" s="7"/>
      <c r="S11" s="7"/>
      <c r="T11" s="7"/>
      <c r="U11" s="7"/>
      <c r="V11" s="7">
        <v>108.730836550139</v>
      </c>
      <c r="W11" s="7"/>
      <c r="X11" s="7"/>
      <c r="Y11" s="7"/>
      <c r="Z11" s="7"/>
      <c r="AA11" s="7"/>
      <c r="AB11" s="7"/>
      <c r="AC11" s="7"/>
      <c r="AD11" s="8">
        <f t="shared" si="0"/>
        <v>10020.220447538131</v>
      </c>
      <c r="AE11" s="9">
        <f t="shared" si="1"/>
        <v>5.6033420270801999E-2</v>
      </c>
      <c r="AF11" s="35"/>
    </row>
    <row r="12" spans="1:32" ht="19.95" customHeight="1" x14ac:dyDescent="0.3">
      <c r="A12" s="34">
        <v>7</v>
      </c>
      <c r="B12" s="97"/>
      <c r="C12" s="39" t="s">
        <v>16</v>
      </c>
      <c r="D12" s="7"/>
      <c r="E12" s="7"/>
      <c r="F12" s="7"/>
      <c r="G12" s="7"/>
      <c r="H12" s="7"/>
      <c r="I12" s="27"/>
      <c r="J12" s="26">
        <v>1229.1573238142801</v>
      </c>
      <c r="K12" s="27"/>
      <c r="L12" s="28"/>
      <c r="M12" s="28"/>
      <c r="N12" s="28"/>
      <c r="O12" s="28"/>
      <c r="P12" s="28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8">
        <f t="shared" si="0"/>
        <v>1229.1573238142801</v>
      </c>
      <c r="AE12" s="9">
        <f t="shared" si="1"/>
        <v>6.8734903852481054E-3</v>
      </c>
      <c r="AF12" s="35"/>
    </row>
    <row r="13" spans="1:32" ht="19.95" customHeight="1" x14ac:dyDescent="0.3">
      <c r="A13" s="34">
        <v>8</v>
      </c>
      <c r="B13" s="97"/>
      <c r="C13" s="39" t="s">
        <v>17</v>
      </c>
      <c r="D13" s="7"/>
      <c r="E13" s="7"/>
      <c r="F13" s="7"/>
      <c r="G13" s="7"/>
      <c r="H13" s="7"/>
      <c r="I13" s="27"/>
      <c r="J13" s="27"/>
      <c r="K13" s="26">
        <v>306.665923330147</v>
      </c>
      <c r="L13" s="28"/>
      <c r="M13" s="28"/>
      <c r="N13" s="28"/>
      <c r="O13" s="28"/>
      <c r="P13" s="28"/>
      <c r="Q13" s="7"/>
      <c r="R13" s="7"/>
      <c r="S13" s="7"/>
      <c r="T13" s="7"/>
      <c r="U13" s="7"/>
      <c r="V13" s="7">
        <v>12.023453961867199</v>
      </c>
      <c r="W13" s="7"/>
      <c r="X13" s="7"/>
      <c r="Y13" s="7"/>
      <c r="Z13" s="7"/>
      <c r="AA13" s="7"/>
      <c r="AB13" s="7"/>
      <c r="AC13" s="7"/>
      <c r="AD13" s="8">
        <f t="shared" si="0"/>
        <v>318.68937729201417</v>
      </c>
      <c r="AE13" s="9">
        <f t="shared" si="1"/>
        <v>1.7821220508208442E-3</v>
      </c>
      <c r="AF13" s="35"/>
    </row>
    <row r="14" spans="1:32" ht="19.95" customHeight="1" x14ac:dyDescent="0.3">
      <c r="A14" s="34">
        <v>9</v>
      </c>
      <c r="B14" s="97"/>
      <c r="C14" s="44" t="s">
        <v>18</v>
      </c>
      <c r="D14" s="7"/>
      <c r="E14" s="7"/>
      <c r="F14" s="7"/>
      <c r="G14" s="7">
        <v>19370.4110193958</v>
      </c>
      <c r="H14" s="7"/>
      <c r="I14" s="28"/>
      <c r="J14" s="28"/>
      <c r="K14" s="28"/>
      <c r="L14" s="45">
        <v>1645065.0155035199</v>
      </c>
      <c r="M14" s="46">
        <v>112.07975904039699</v>
      </c>
      <c r="N14" s="46"/>
      <c r="O14" s="46">
        <v>18389.330242157801</v>
      </c>
      <c r="P14" s="46"/>
      <c r="Q14" s="7">
        <v>187463.661278188</v>
      </c>
      <c r="R14" s="7"/>
      <c r="S14" s="7"/>
      <c r="T14" s="7">
        <v>72.328656412046598</v>
      </c>
      <c r="U14" s="7">
        <v>9.2833193332083503</v>
      </c>
      <c r="V14" s="7">
        <v>2027.4084939376301</v>
      </c>
      <c r="W14" s="7"/>
      <c r="X14" s="7"/>
      <c r="Y14" s="7"/>
      <c r="Z14" s="7"/>
      <c r="AA14" s="7">
        <v>164.98896232174999</v>
      </c>
      <c r="AB14" s="7">
        <v>33.418197535273301</v>
      </c>
      <c r="AC14" s="7"/>
      <c r="AD14" s="8">
        <f t="shared" si="0"/>
        <v>1872707.9254318418</v>
      </c>
      <c r="AE14" s="9">
        <f t="shared" si="1"/>
        <v>10.47224766955755</v>
      </c>
      <c r="AF14" s="35"/>
    </row>
    <row r="15" spans="1:32" ht="19.95" customHeight="1" x14ac:dyDescent="0.3">
      <c r="A15" s="34">
        <v>10</v>
      </c>
      <c r="B15" s="97"/>
      <c r="C15" s="44" t="s">
        <v>19</v>
      </c>
      <c r="D15" s="7"/>
      <c r="E15" s="7"/>
      <c r="F15" s="7"/>
      <c r="G15" s="7">
        <v>23.158402067221001</v>
      </c>
      <c r="H15" s="7"/>
      <c r="I15" s="28"/>
      <c r="J15" s="28"/>
      <c r="K15" s="28"/>
      <c r="L15" s="46"/>
      <c r="M15" s="45">
        <v>45138.085413184097</v>
      </c>
      <c r="N15" s="46"/>
      <c r="O15" s="46">
        <v>237.22076749407401</v>
      </c>
      <c r="P15" s="46"/>
      <c r="Q15" s="7">
        <v>349.67322957495401</v>
      </c>
      <c r="R15" s="7"/>
      <c r="S15" s="7"/>
      <c r="T15" s="7"/>
      <c r="U15" s="7"/>
      <c r="V15" s="7">
        <v>47.389789639617703</v>
      </c>
      <c r="W15" s="7"/>
      <c r="X15" s="7"/>
      <c r="Y15" s="7"/>
      <c r="Z15" s="7"/>
      <c r="AA15" s="7"/>
      <c r="AB15" s="7"/>
      <c r="AC15" s="7"/>
      <c r="AD15" s="8">
        <f t="shared" si="0"/>
        <v>45795.527601959962</v>
      </c>
      <c r="AE15" s="9">
        <f t="shared" si="1"/>
        <v>0.25609017866210676</v>
      </c>
      <c r="AF15" s="35"/>
    </row>
    <row r="16" spans="1:32" ht="19.95" customHeight="1" x14ac:dyDescent="0.3">
      <c r="A16" s="34">
        <v>11</v>
      </c>
      <c r="B16" s="97"/>
      <c r="C16" s="44" t="s">
        <v>54</v>
      </c>
      <c r="D16" s="7"/>
      <c r="E16" s="7"/>
      <c r="F16" s="7"/>
      <c r="G16" s="7">
        <v>406.16730349201401</v>
      </c>
      <c r="H16" s="7"/>
      <c r="I16" s="28"/>
      <c r="J16" s="28"/>
      <c r="K16" s="28"/>
      <c r="L16" s="46"/>
      <c r="M16" s="46"/>
      <c r="N16" s="45">
        <v>81120.329017178607</v>
      </c>
      <c r="O16" s="46">
        <v>4773.51038186189</v>
      </c>
      <c r="P16" s="46"/>
      <c r="Q16" s="7">
        <v>13742.9089816751</v>
      </c>
      <c r="R16" s="7">
        <v>35.883435420846901</v>
      </c>
      <c r="S16" s="7"/>
      <c r="T16" s="7"/>
      <c r="U16" s="7"/>
      <c r="V16" s="7">
        <v>324.76144110112602</v>
      </c>
      <c r="W16" s="7"/>
      <c r="X16" s="7"/>
      <c r="Y16" s="7"/>
      <c r="Z16" s="7"/>
      <c r="AA16" s="7"/>
      <c r="AB16" s="7"/>
      <c r="AC16" s="7"/>
      <c r="AD16" s="8">
        <f t="shared" si="0"/>
        <v>100403.56056072959</v>
      </c>
      <c r="AE16" s="9">
        <f t="shared" si="1"/>
        <v>0.56146019292085758</v>
      </c>
      <c r="AF16" s="35"/>
    </row>
    <row r="17" spans="1:32" ht="19.95" customHeight="1" x14ac:dyDescent="0.3">
      <c r="A17" s="34">
        <v>12</v>
      </c>
      <c r="B17" s="97"/>
      <c r="C17" s="44" t="s">
        <v>55</v>
      </c>
      <c r="D17" s="7"/>
      <c r="E17" s="7"/>
      <c r="F17" s="7">
        <v>4382.5668162414604</v>
      </c>
      <c r="G17" s="7">
        <v>77667.095937091493</v>
      </c>
      <c r="H17" s="7"/>
      <c r="I17" s="28"/>
      <c r="J17" s="28"/>
      <c r="K17" s="28"/>
      <c r="L17" s="46"/>
      <c r="M17" s="46"/>
      <c r="N17" s="46">
        <v>457.582944606924</v>
      </c>
      <c r="O17" s="45">
        <v>3547718.1440259698</v>
      </c>
      <c r="P17" s="46"/>
      <c r="Q17" s="7">
        <v>769452.07531407999</v>
      </c>
      <c r="R17" s="7">
        <v>2668.56746752138</v>
      </c>
      <c r="S17" s="7"/>
      <c r="T17" s="7">
        <v>5032.6755985007003</v>
      </c>
      <c r="U17" s="7"/>
      <c r="V17" s="7">
        <v>7502.6271466608496</v>
      </c>
      <c r="W17" s="7"/>
      <c r="X17" s="7"/>
      <c r="Y17" s="7"/>
      <c r="Z17" s="7"/>
      <c r="AA17" s="7">
        <v>696.86586653911604</v>
      </c>
      <c r="AB17" s="7">
        <v>223.70215897514001</v>
      </c>
      <c r="AC17" s="7"/>
      <c r="AD17" s="8">
        <f t="shared" si="0"/>
        <v>4415801.9032761864</v>
      </c>
      <c r="AE17" s="9">
        <f t="shared" si="1"/>
        <v>24.693317394995397</v>
      </c>
      <c r="AF17" s="35"/>
    </row>
    <row r="18" spans="1:32" ht="19.95" customHeight="1" x14ac:dyDescent="0.3">
      <c r="A18" s="34">
        <v>13</v>
      </c>
      <c r="B18" s="98"/>
      <c r="C18" s="44" t="s">
        <v>22</v>
      </c>
      <c r="D18" s="7"/>
      <c r="E18" s="7"/>
      <c r="F18" s="7"/>
      <c r="G18" s="7"/>
      <c r="H18" s="7"/>
      <c r="I18" s="28"/>
      <c r="J18" s="28"/>
      <c r="K18" s="28"/>
      <c r="L18" s="46"/>
      <c r="M18" s="46"/>
      <c r="N18" s="46"/>
      <c r="O18" s="46"/>
      <c r="P18" s="45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8">
        <f t="shared" si="0"/>
        <v>0</v>
      </c>
      <c r="AE18" s="9">
        <f t="shared" si="1"/>
        <v>0</v>
      </c>
      <c r="AF18" s="35"/>
    </row>
    <row r="19" spans="1:32" ht="19.95" customHeight="1" x14ac:dyDescent="0.3">
      <c r="A19" s="34">
        <v>14</v>
      </c>
      <c r="B19" s="99" t="s">
        <v>36</v>
      </c>
      <c r="C19" s="41" t="s">
        <v>56</v>
      </c>
      <c r="D19" s="7"/>
      <c r="E19" s="7"/>
      <c r="F19" s="7">
        <v>2773.43391700335</v>
      </c>
      <c r="G19" s="7">
        <v>16834.973127995599</v>
      </c>
      <c r="H19" s="7"/>
      <c r="I19" s="7"/>
      <c r="J19" s="7"/>
      <c r="K19" s="7"/>
      <c r="L19" s="7"/>
      <c r="M19" s="7"/>
      <c r="N19" s="7">
        <v>178.315349195078</v>
      </c>
      <c r="O19" s="7">
        <v>217108.70317853399</v>
      </c>
      <c r="P19" s="7"/>
      <c r="Q19" s="10">
        <v>4942951.8612889796</v>
      </c>
      <c r="R19" s="11">
        <v>3686.0419257333301</v>
      </c>
      <c r="S19" s="11"/>
      <c r="T19" s="7">
        <v>855.12627429004397</v>
      </c>
      <c r="U19" s="7"/>
      <c r="V19" s="7">
        <v>6260.2020609481797</v>
      </c>
      <c r="W19" s="7"/>
      <c r="X19" s="7"/>
      <c r="Y19" s="7"/>
      <c r="Z19" s="7"/>
      <c r="AA19" s="7">
        <v>53.649809979634</v>
      </c>
      <c r="AB19" s="7">
        <v>78.070909549391999</v>
      </c>
      <c r="AC19" s="7"/>
      <c r="AD19" s="8">
        <f t="shared" si="0"/>
        <v>5190780.3778422084</v>
      </c>
      <c r="AE19" s="9">
        <f t="shared" si="1"/>
        <v>29.027023903104404</v>
      </c>
      <c r="AF19" s="35"/>
    </row>
    <row r="20" spans="1:32" ht="19.95" customHeight="1" x14ac:dyDescent="0.3">
      <c r="A20" s="34">
        <v>15</v>
      </c>
      <c r="B20" s="99"/>
      <c r="C20" s="41" t="s">
        <v>24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1"/>
      <c r="R20" s="10"/>
      <c r="S20" s="11"/>
      <c r="T20" s="7"/>
      <c r="U20" s="7"/>
      <c r="V20" s="7"/>
      <c r="W20" s="7"/>
      <c r="X20" s="7"/>
      <c r="Y20" s="7"/>
      <c r="Z20" s="7"/>
      <c r="AA20" s="7"/>
      <c r="AB20" s="7"/>
      <c r="AC20" s="7"/>
      <c r="AD20" s="8">
        <f t="shared" si="0"/>
        <v>0</v>
      </c>
      <c r="AE20" s="9">
        <f t="shared" si="1"/>
        <v>0</v>
      </c>
      <c r="AF20" s="35"/>
    </row>
    <row r="21" spans="1:32" ht="19.95" customHeight="1" x14ac:dyDescent="0.3">
      <c r="A21" s="34">
        <v>16</v>
      </c>
      <c r="B21" s="99"/>
      <c r="C21" s="41" t="s">
        <v>25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1"/>
      <c r="R21" s="11"/>
      <c r="S21" s="10"/>
      <c r="T21" s="7"/>
      <c r="U21" s="7"/>
      <c r="V21" s="7"/>
      <c r="W21" s="7"/>
      <c r="X21" s="7"/>
      <c r="Y21" s="7"/>
      <c r="Z21" s="7"/>
      <c r="AA21" s="7"/>
      <c r="AB21" s="7"/>
      <c r="AC21" s="7"/>
      <c r="AD21" s="8">
        <f t="shared" si="0"/>
        <v>0</v>
      </c>
      <c r="AE21" s="9">
        <f t="shared" si="1"/>
        <v>0</v>
      </c>
      <c r="AF21" s="35"/>
    </row>
    <row r="22" spans="1:32" ht="19.95" customHeight="1" x14ac:dyDescent="0.3">
      <c r="A22" s="34">
        <v>17</v>
      </c>
      <c r="B22" s="47" t="s">
        <v>78</v>
      </c>
      <c r="C22" s="37" t="s">
        <v>26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12">
        <v>150689.99591344301</v>
      </c>
      <c r="U22" s="7"/>
      <c r="V22" s="7"/>
      <c r="W22" s="7"/>
      <c r="X22" s="7"/>
      <c r="Y22" s="7"/>
      <c r="Z22" s="7"/>
      <c r="AA22" s="7"/>
      <c r="AB22" s="7"/>
      <c r="AC22" s="7"/>
      <c r="AD22" s="8">
        <f t="shared" si="0"/>
        <v>150689.99591344301</v>
      </c>
      <c r="AE22" s="9">
        <f t="shared" si="1"/>
        <v>0.84266368348192533</v>
      </c>
      <c r="AF22" s="35"/>
    </row>
    <row r="23" spans="1:32" ht="19.95" customHeight="1" x14ac:dyDescent="0.3">
      <c r="A23" s="34">
        <v>18</v>
      </c>
      <c r="B23" s="100" t="s">
        <v>37</v>
      </c>
      <c r="C23" s="42" t="s">
        <v>27</v>
      </c>
      <c r="D23" s="7">
        <v>320.59623318338498</v>
      </c>
      <c r="E23" s="7"/>
      <c r="F23" s="7"/>
      <c r="G23" s="7"/>
      <c r="H23" s="7"/>
      <c r="I23" s="7"/>
      <c r="J23" s="7"/>
      <c r="K23" s="7"/>
      <c r="L23" s="7">
        <v>18.8953610210596</v>
      </c>
      <c r="M23" s="7"/>
      <c r="N23" s="7"/>
      <c r="O23" s="7">
        <v>159.26868429494601</v>
      </c>
      <c r="P23" s="7"/>
      <c r="Q23" s="7">
        <v>646.72399761326096</v>
      </c>
      <c r="R23" s="7"/>
      <c r="S23" s="7"/>
      <c r="T23" s="7"/>
      <c r="U23" s="13">
        <v>1587767.1284758199</v>
      </c>
      <c r="V23" s="14">
        <v>397.23421041502502</v>
      </c>
      <c r="W23" s="7"/>
      <c r="X23" s="7"/>
      <c r="Y23" s="7"/>
      <c r="Z23" s="7"/>
      <c r="AA23" s="7"/>
      <c r="AB23" s="7"/>
      <c r="AC23" s="7"/>
      <c r="AD23" s="8">
        <f t="shared" si="0"/>
        <v>1589309.8469623476</v>
      </c>
      <c r="AE23" s="9">
        <f t="shared" si="1"/>
        <v>8.8874757857493076</v>
      </c>
      <c r="AF23" s="35"/>
    </row>
    <row r="24" spans="1:32" ht="19.95" customHeight="1" x14ac:dyDescent="0.3">
      <c r="A24" s="34">
        <v>19</v>
      </c>
      <c r="B24" s="100"/>
      <c r="C24" s="42" t="s">
        <v>57</v>
      </c>
      <c r="D24" s="7"/>
      <c r="E24" s="7"/>
      <c r="F24" s="7">
        <v>149.924408405371</v>
      </c>
      <c r="G24" s="7"/>
      <c r="H24" s="7"/>
      <c r="I24" s="7"/>
      <c r="J24" s="7"/>
      <c r="K24" s="7"/>
      <c r="L24" s="7"/>
      <c r="M24" s="7"/>
      <c r="N24" s="7"/>
      <c r="O24" s="7">
        <v>236.765947821466</v>
      </c>
      <c r="P24" s="7"/>
      <c r="Q24" s="7">
        <v>161.53658836739399</v>
      </c>
      <c r="R24" s="7"/>
      <c r="S24" s="7"/>
      <c r="T24" s="7"/>
      <c r="U24" s="14"/>
      <c r="V24" s="13">
        <v>119247.263310279</v>
      </c>
      <c r="W24" s="7"/>
      <c r="X24" s="7"/>
      <c r="Y24" s="7"/>
      <c r="Z24" s="7"/>
      <c r="AA24" s="7"/>
      <c r="AB24" s="7"/>
      <c r="AC24" s="7"/>
      <c r="AD24" s="8">
        <f t="shared" si="0"/>
        <v>119795.49025487324</v>
      </c>
      <c r="AE24" s="9">
        <f t="shared" si="1"/>
        <v>0.66990053633473545</v>
      </c>
      <c r="AF24" s="35"/>
    </row>
    <row r="25" spans="1:32" ht="19.95" customHeight="1" x14ac:dyDescent="0.3">
      <c r="A25" s="34">
        <v>20</v>
      </c>
      <c r="B25" s="101" t="s">
        <v>38</v>
      </c>
      <c r="C25" s="43" t="s">
        <v>29</v>
      </c>
      <c r="D25" s="7"/>
      <c r="E25" s="7"/>
      <c r="F25" s="7"/>
      <c r="G25" s="7">
        <v>634.30397990326196</v>
      </c>
      <c r="H25" s="7"/>
      <c r="I25" s="7"/>
      <c r="J25" s="7"/>
      <c r="K25" s="7"/>
      <c r="L25" s="7"/>
      <c r="M25" s="7"/>
      <c r="N25" s="7"/>
      <c r="O25" s="7">
        <v>19.424919527824201</v>
      </c>
      <c r="P25" s="7"/>
      <c r="Q25" s="7">
        <v>0.323781070631742</v>
      </c>
      <c r="R25" s="7"/>
      <c r="S25" s="7"/>
      <c r="T25" s="7"/>
      <c r="U25" s="7"/>
      <c r="V25" s="7"/>
      <c r="W25" s="15">
        <v>125301.646403982</v>
      </c>
      <c r="X25" s="16"/>
      <c r="Y25" s="16"/>
      <c r="Z25" s="16"/>
      <c r="AA25" s="16"/>
      <c r="AB25" s="16"/>
      <c r="AC25" s="16"/>
      <c r="AD25" s="8">
        <f t="shared" si="0"/>
        <v>125955.69908448371</v>
      </c>
      <c r="AE25" s="9">
        <f t="shared" si="1"/>
        <v>0.70434863776251155</v>
      </c>
      <c r="AF25" s="35"/>
    </row>
    <row r="26" spans="1:32" ht="19.95" customHeight="1" x14ac:dyDescent="0.3">
      <c r="A26" s="34">
        <v>21</v>
      </c>
      <c r="B26" s="101"/>
      <c r="C26" s="43" t="s">
        <v>30</v>
      </c>
      <c r="D26" s="7"/>
      <c r="E26" s="7"/>
      <c r="F26" s="7"/>
      <c r="G26" s="7">
        <v>24.237672000622702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6"/>
      <c r="X26" s="15">
        <v>20418.302507520501</v>
      </c>
      <c r="Y26" s="16"/>
      <c r="Z26" s="16"/>
      <c r="AA26" s="16"/>
      <c r="AB26" s="16"/>
      <c r="AC26" s="16"/>
      <c r="AD26" s="8">
        <f t="shared" si="0"/>
        <v>20442.540179521122</v>
      </c>
      <c r="AE26" s="9">
        <f t="shared" si="1"/>
        <v>0.11431539368610324</v>
      </c>
      <c r="AF26" s="35"/>
    </row>
    <row r="27" spans="1:32" ht="19.95" customHeight="1" x14ac:dyDescent="0.3">
      <c r="A27" s="34">
        <v>22</v>
      </c>
      <c r="B27" s="101"/>
      <c r="C27" s="43" t="s">
        <v>31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16"/>
      <c r="X27" s="16"/>
      <c r="Y27" s="15">
        <v>278.837022211038</v>
      </c>
      <c r="Z27" s="16"/>
      <c r="AA27" s="16"/>
      <c r="AB27" s="16"/>
      <c r="AC27" s="16"/>
      <c r="AD27" s="8">
        <f t="shared" si="0"/>
        <v>278.837022211038</v>
      </c>
      <c r="AE27" s="9">
        <f t="shared" si="1"/>
        <v>1.5592662990212705E-3</v>
      </c>
      <c r="AF27" s="35"/>
    </row>
    <row r="28" spans="1:32" ht="19.95" customHeight="1" x14ac:dyDescent="0.3">
      <c r="A28" s="34">
        <v>23</v>
      </c>
      <c r="B28" s="101"/>
      <c r="C28" s="43" t="s">
        <v>32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16"/>
      <c r="X28" s="16"/>
      <c r="Y28" s="16"/>
      <c r="Z28" s="15"/>
      <c r="AA28" s="16"/>
      <c r="AB28" s="16"/>
      <c r="AC28" s="16"/>
      <c r="AD28" s="8">
        <f t="shared" si="0"/>
        <v>0</v>
      </c>
      <c r="AE28" s="9">
        <f t="shared" si="1"/>
        <v>0</v>
      </c>
      <c r="AF28" s="35"/>
    </row>
    <row r="29" spans="1:32" ht="19.95" customHeight="1" x14ac:dyDescent="0.3">
      <c r="A29" s="34">
        <v>24</v>
      </c>
      <c r="B29" s="101"/>
      <c r="C29" s="43" t="s">
        <v>33</v>
      </c>
      <c r="D29" s="7"/>
      <c r="E29" s="7"/>
      <c r="F29" s="7">
        <v>699.42985554997199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16"/>
      <c r="X29" s="16"/>
      <c r="Y29" s="16"/>
      <c r="Z29" s="16"/>
      <c r="AA29" s="15">
        <v>3562.86091231725</v>
      </c>
      <c r="AB29" s="16"/>
      <c r="AC29" s="16"/>
      <c r="AD29" s="8">
        <f t="shared" si="0"/>
        <v>4262.2907678672218</v>
      </c>
      <c r="AE29" s="9">
        <f t="shared" si="1"/>
        <v>2.3834877801609818E-2</v>
      </c>
      <c r="AF29" s="35"/>
    </row>
    <row r="30" spans="1:32" ht="19.95" customHeight="1" x14ac:dyDescent="0.3">
      <c r="A30" s="34">
        <v>25</v>
      </c>
      <c r="B30" s="101"/>
      <c r="C30" s="43" t="s">
        <v>34</v>
      </c>
      <c r="D30" s="7"/>
      <c r="E30" s="7"/>
      <c r="F30" s="7">
        <v>28.1461739443384</v>
      </c>
      <c r="G30" s="7">
        <v>38.999856953442098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16"/>
      <c r="X30" s="16"/>
      <c r="Y30" s="16"/>
      <c r="Z30" s="16"/>
      <c r="AA30" s="16"/>
      <c r="AB30" s="15">
        <v>6620.9963797697601</v>
      </c>
      <c r="AC30" s="16"/>
      <c r="AD30" s="8">
        <f t="shared" si="0"/>
        <v>6688.1424106675404</v>
      </c>
      <c r="AE30" s="9">
        <f t="shared" si="1"/>
        <v>3.7400324323202269E-2</v>
      </c>
      <c r="AF30" s="35"/>
    </row>
    <row r="31" spans="1:32" ht="19.95" customHeight="1" x14ac:dyDescent="0.3">
      <c r="A31" s="34">
        <v>26</v>
      </c>
      <c r="B31" s="101"/>
      <c r="C31" s="43" t="s">
        <v>35</v>
      </c>
      <c r="D31" s="7">
        <v>2714.5652219512699</v>
      </c>
      <c r="E31" s="7"/>
      <c r="F31" s="7">
        <v>170.20515006753999</v>
      </c>
      <c r="G31" s="7">
        <v>1751.1645302500599</v>
      </c>
      <c r="H31" s="7"/>
      <c r="I31" s="7"/>
      <c r="J31" s="7"/>
      <c r="K31" s="7"/>
      <c r="L31" s="7">
        <v>908.77543688289995</v>
      </c>
      <c r="M31" s="7"/>
      <c r="N31" s="7">
        <v>227.78574536368399</v>
      </c>
      <c r="O31" s="7">
        <v>2477.45921869111</v>
      </c>
      <c r="P31" s="7"/>
      <c r="Q31" s="7">
        <v>1728.4423109689501</v>
      </c>
      <c r="R31" s="7">
        <v>2.1477836894461499</v>
      </c>
      <c r="S31" s="7"/>
      <c r="T31" s="7">
        <v>13.9147154988956</v>
      </c>
      <c r="U31" s="7">
        <v>321.65912923897599</v>
      </c>
      <c r="V31" s="7">
        <v>28.635659966673799</v>
      </c>
      <c r="W31" s="16"/>
      <c r="X31" s="16"/>
      <c r="Y31" s="16"/>
      <c r="Z31" s="16"/>
      <c r="AA31" s="16"/>
      <c r="AB31" s="16"/>
      <c r="AC31" s="15"/>
      <c r="AD31" s="8">
        <f t="shared" si="0"/>
        <v>10344.754902569508</v>
      </c>
      <c r="AE31" s="9">
        <f t="shared" si="1"/>
        <v>5.7848228199064357E-2</v>
      </c>
      <c r="AF31" s="35"/>
    </row>
    <row r="32" spans="1:32" ht="19.95" customHeight="1" x14ac:dyDescent="0.35">
      <c r="A32" s="31"/>
      <c r="B32" s="102" t="s">
        <v>50</v>
      </c>
      <c r="C32" s="102"/>
      <c r="D32" s="17">
        <f t="shared" ref="D32:AD32" si="2">SUM(D6:D31)</f>
        <v>2855992.8112808247</v>
      </c>
      <c r="E32" s="17">
        <f t="shared" si="2"/>
        <v>271984.10271128762</v>
      </c>
      <c r="F32" s="17">
        <f t="shared" si="2"/>
        <v>141789.43278171142</v>
      </c>
      <c r="G32" s="17">
        <f t="shared" si="2"/>
        <v>866617.3720515949</v>
      </c>
      <c r="H32" s="17">
        <f t="shared" si="2"/>
        <v>0</v>
      </c>
      <c r="I32" s="17">
        <f>SUM(I6:I31)</f>
        <v>9806.54434770646</v>
      </c>
      <c r="J32" s="17">
        <f>SUM(J6:J31)</f>
        <v>1229.1573238142801</v>
      </c>
      <c r="K32" s="17">
        <f>SUM(K6:K31)</f>
        <v>306.665923330147</v>
      </c>
      <c r="L32" s="17">
        <f t="shared" si="2"/>
        <v>1645992.6863014239</v>
      </c>
      <c r="M32" s="17">
        <f t="shared" si="2"/>
        <v>45250.165172224493</v>
      </c>
      <c r="N32" s="17">
        <f t="shared" si="2"/>
        <v>82252.686218644594</v>
      </c>
      <c r="O32" s="17">
        <f t="shared" si="2"/>
        <v>3823254.1189633515</v>
      </c>
      <c r="P32" s="17">
        <f t="shared" si="2"/>
        <v>0</v>
      </c>
      <c r="Q32" s="17">
        <f t="shared" si="2"/>
        <v>6078697.7603957318</v>
      </c>
      <c r="R32" s="17">
        <f t="shared" si="2"/>
        <v>7220.4341825829315</v>
      </c>
      <c r="S32" s="17">
        <f t="shared" si="2"/>
        <v>0</v>
      </c>
      <c r="T32" s="17">
        <f t="shared" si="2"/>
        <v>159105.13486627981</v>
      </c>
      <c r="U32" s="17">
        <f t="shared" si="2"/>
        <v>1588291.369205748</v>
      </c>
      <c r="V32" s="17">
        <f t="shared" si="2"/>
        <v>146778.68803608365</v>
      </c>
      <c r="W32" s="17">
        <f t="shared" si="2"/>
        <v>125301.646403982</v>
      </c>
      <c r="X32" s="17">
        <f t="shared" si="2"/>
        <v>20418.302507520501</v>
      </c>
      <c r="Y32" s="17">
        <f t="shared" si="2"/>
        <v>278.837022211038</v>
      </c>
      <c r="Z32" s="17">
        <f t="shared" si="2"/>
        <v>0</v>
      </c>
      <c r="AA32" s="17">
        <f t="shared" si="2"/>
        <v>4796.6860319692078</v>
      </c>
      <c r="AB32" s="17">
        <f t="shared" si="2"/>
        <v>7214.0435014770865</v>
      </c>
      <c r="AC32" s="17">
        <f t="shared" si="2"/>
        <v>0</v>
      </c>
      <c r="AD32" s="48">
        <f t="shared" si="2"/>
        <v>17882578.645229492</v>
      </c>
      <c r="AE32" s="18"/>
      <c r="AF32" s="35"/>
    </row>
    <row r="33" spans="1:32" ht="19.95" customHeight="1" x14ac:dyDescent="0.35">
      <c r="A33" s="31"/>
      <c r="B33" s="94">
        <f>AE4</f>
        <v>0</v>
      </c>
      <c r="C33" s="94"/>
      <c r="D33" s="49">
        <f t="shared" ref="D33:AC33" si="3">D32/$AD$32*100</f>
        <v>15.970810854186922</v>
      </c>
      <c r="E33" s="49">
        <f t="shared" si="3"/>
        <v>1.5209445355010049</v>
      </c>
      <c r="F33" s="49">
        <f t="shared" si="3"/>
        <v>0.79289142575383764</v>
      </c>
      <c r="G33" s="49">
        <f t="shared" si="3"/>
        <v>4.846154401131523</v>
      </c>
      <c r="H33" s="49">
        <f t="shared" si="3"/>
        <v>0</v>
      </c>
      <c r="I33" s="49">
        <f t="shared" si="3"/>
        <v>5.4838536109682021E-2</v>
      </c>
      <c r="J33" s="49">
        <f t="shared" si="3"/>
        <v>6.8734903852481054E-3</v>
      </c>
      <c r="K33" s="49">
        <f t="shared" si="3"/>
        <v>1.7148864792603934E-3</v>
      </c>
      <c r="L33" s="49">
        <f t="shared" si="3"/>
        <v>9.2044481892465928</v>
      </c>
      <c r="M33" s="49">
        <f t="shared" si="3"/>
        <v>0.25304049304039161</v>
      </c>
      <c r="N33" s="49">
        <f t="shared" si="3"/>
        <v>0.45995987407882594</v>
      </c>
      <c r="O33" s="49">
        <f t="shared" si="3"/>
        <v>21.379769633968728</v>
      </c>
      <c r="P33" s="49">
        <f t="shared" si="3"/>
        <v>0</v>
      </c>
      <c r="Q33" s="49">
        <f t="shared" si="3"/>
        <v>33.992288701704304</v>
      </c>
      <c r="R33" s="49">
        <f t="shared" si="3"/>
        <v>4.0376918373062017E-2</v>
      </c>
      <c r="S33" s="49">
        <f t="shared" si="3"/>
        <v>0</v>
      </c>
      <c r="T33" s="49">
        <f t="shared" si="3"/>
        <v>0.88972143236581847</v>
      </c>
      <c r="U33" s="49">
        <f t="shared" si="3"/>
        <v>8.8817804228108557</v>
      </c>
      <c r="V33" s="49">
        <f t="shared" si="3"/>
        <v>0.8207915141770652</v>
      </c>
      <c r="W33" s="49">
        <f t="shared" si="3"/>
        <v>0.70069115248884162</v>
      </c>
      <c r="X33" s="49">
        <f t="shared" si="3"/>
        <v>0.11417985578364817</v>
      </c>
      <c r="Y33" s="49">
        <f t="shared" si="3"/>
        <v>1.5592662990212705E-3</v>
      </c>
      <c r="Z33" s="49">
        <f t="shared" si="3"/>
        <v>0</v>
      </c>
      <c r="AA33" s="49">
        <f t="shared" si="3"/>
        <v>2.6823234652731766E-2</v>
      </c>
      <c r="AB33" s="49">
        <f t="shared" si="3"/>
        <v>4.034118146267214E-2</v>
      </c>
      <c r="AC33" s="49">
        <f t="shared" si="3"/>
        <v>0</v>
      </c>
      <c r="AD33" s="50"/>
      <c r="AE33" s="50"/>
      <c r="AF33" s="35"/>
    </row>
    <row r="34" spans="1:32" x14ac:dyDescent="0.35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5"/>
    </row>
    <row r="35" spans="1:32" x14ac:dyDescent="0.35">
      <c r="A35" s="31"/>
      <c r="B35" s="32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5"/>
    </row>
    <row r="36" spans="1:32" x14ac:dyDescent="0.35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51"/>
      <c r="AE36" s="31"/>
      <c r="AF36" s="35"/>
    </row>
    <row r="37" spans="1:32" x14ac:dyDescent="0.35">
      <c r="A37" s="31"/>
      <c r="B37" s="32"/>
      <c r="C37" s="31"/>
      <c r="D37" s="31"/>
      <c r="E37" s="22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51"/>
      <c r="AE37" s="31"/>
      <c r="AF37" s="35"/>
    </row>
    <row r="38" spans="1:32" x14ac:dyDescent="0.35">
      <c r="A38" s="31"/>
      <c r="B38" s="32"/>
      <c r="C38" s="31"/>
      <c r="D38" s="31"/>
      <c r="E38" s="23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5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F38"/>
  <sheetViews>
    <sheetView showGridLines="0" zoomScale="50" zoomScaleNormal="50" workbookViewId="0">
      <selection sqref="A1:AE33"/>
    </sheetView>
  </sheetViews>
  <sheetFormatPr defaultRowHeight="16.2" x14ac:dyDescent="0.35"/>
  <cols>
    <col min="1" max="1" width="5.6640625" style="52" bestFit="1" customWidth="1"/>
    <col min="2" max="2" width="10.77734375" style="53" customWidth="1"/>
    <col min="3" max="3" width="10.77734375" style="52" customWidth="1"/>
    <col min="4" max="29" width="12.77734375" style="52" customWidth="1"/>
    <col min="30" max="30" width="17.109375" style="52" bestFit="1" customWidth="1"/>
    <col min="31" max="31" width="12.77734375" style="52" customWidth="1"/>
    <col min="32" max="16384" width="8.88671875" style="36"/>
  </cols>
  <sheetData>
    <row r="1" spans="1:32" ht="19.95" customHeight="1" x14ac:dyDescent="0.35">
      <c r="A1" s="31"/>
      <c r="B1" s="32"/>
      <c r="C1" s="33"/>
      <c r="D1" s="34">
        <v>1</v>
      </c>
      <c r="E1" s="34">
        <v>2</v>
      </c>
      <c r="F1" s="34">
        <v>3</v>
      </c>
      <c r="G1" s="34">
        <v>4</v>
      </c>
      <c r="H1" s="34">
        <v>5</v>
      </c>
      <c r="I1" s="34">
        <v>6</v>
      </c>
      <c r="J1" s="34">
        <v>7</v>
      </c>
      <c r="K1" s="34">
        <v>8</v>
      </c>
      <c r="L1" s="34">
        <v>9</v>
      </c>
      <c r="M1" s="34">
        <v>10</v>
      </c>
      <c r="N1" s="34">
        <v>11</v>
      </c>
      <c r="O1" s="34">
        <v>12</v>
      </c>
      <c r="P1" s="34">
        <v>13</v>
      </c>
      <c r="Q1" s="34">
        <v>14</v>
      </c>
      <c r="R1" s="34">
        <v>15</v>
      </c>
      <c r="S1" s="34">
        <v>16</v>
      </c>
      <c r="T1" s="34">
        <v>17</v>
      </c>
      <c r="U1" s="34">
        <v>18</v>
      </c>
      <c r="V1" s="34">
        <v>19</v>
      </c>
      <c r="W1" s="34">
        <v>20</v>
      </c>
      <c r="X1" s="34">
        <v>21</v>
      </c>
      <c r="Y1" s="34">
        <v>22</v>
      </c>
      <c r="Z1" s="34">
        <v>23</v>
      </c>
      <c r="AA1" s="34">
        <v>24</v>
      </c>
      <c r="AB1" s="34">
        <v>25</v>
      </c>
      <c r="AC1" s="34">
        <v>26</v>
      </c>
      <c r="AD1" s="33"/>
      <c r="AE1" s="33"/>
      <c r="AF1" s="35"/>
    </row>
    <row r="2" spans="1:32" ht="19.95" customHeight="1" x14ac:dyDescent="0.35">
      <c r="A2" s="31"/>
      <c r="B2" s="82" t="s">
        <v>66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35"/>
    </row>
    <row r="3" spans="1:32" ht="19.95" customHeight="1" x14ac:dyDescent="0.35">
      <c r="A3" s="31"/>
      <c r="B3" s="82" t="s">
        <v>1</v>
      </c>
      <c r="C3" s="82"/>
      <c r="D3" s="83" t="s">
        <v>2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2" t="s">
        <v>3</v>
      </c>
      <c r="AE3" s="84" t="s">
        <v>4</v>
      </c>
      <c r="AF3" s="35"/>
    </row>
    <row r="4" spans="1:32" ht="32.4" customHeight="1" x14ac:dyDescent="0.35">
      <c r="A4" s="31"/>
      <c r="B4" s="82"/>
      <c r="C4" s="82"/>
      <c r="D4" s="87" t="s">
        <v>5</v>
      </c>
      <c r="E4" s="87"/>
      <c r="F4" s="87"/>
      <c r="G4" s="87"/>
      <c r="H4" s="87"/>
      <c r="I4" s="88" t="s">
        <v>6</v>
      </c>
      <c r="J4" s="89"/>
      <c r="K4" s="89"/>
      <c r="L4" s="89"/>
      <c r="M4" s="89"/>
      <c r="N4" s="89"/>
      <c r="O4" s="89"/>
      <c r="P4" s="90"/>
      <c r="Q4" s="91" t="s">
        <v>7</v>
      </c>
      <c r="R4" s="91"/>
      <c r="S4" s="91"/>
      <c r="T4" s="37" t="s">
        <v>80</v>
      </c>
      <c r="U4" s="92" t="s">
        <v>9</v>
      </c>
      <c r="V4" s="92"/>
      <c r="W4" s="93" t="s">
        <v>38</v>
      </c>
      <c r="X4" s="93"/>
      <c r="Y4" s="93"/>
      <c r="Z4" s="93"/>
      <c r="AA4" s="93"/>
      <c r="AB4" s="93"/>
      <c r="AC4" s="93"/>
      <c r="AD4" s="82"/>
      <c r="AE4" s="85"/>
      <c r="AF4" s="35"/>
    </row>
    <row r="5" spans="1:32" ht="19.95" customHeight="1" x14ac:dyDescent="0.35">
      <c r="A5" s="31"/>
      <c r="B5" s="82"/>
      <c r="C5" s="82"/>
      <c r="D5" s="38" t="s">
        <v>10</v>
      </c>
      <c r="E5" s="38" t="s">
        <v>11</v>
      </c>
      <c r="F5" s="38" t="s">
        <v>52</v>
      </c>
      <c r="G5" s="38" t="s">
        <v>53</v>
      </c>
      <c r="H5" s="38" t="s">
        <v>14</v>
      </c>
      <c r="I5" s="39" t="s">
        <v>15</v>
      </c>
      <c r="J5" s="39" t="s">
        <v>16</v>
      </c>
      <c r="K5" s="39" t="s">
        <v>17</v>
      </c>
      <c r="L5" s="40" t="s">
        <v>18</v>
      </c>
      <c r="M5" s="40" t="s">
        <v>19</v>
      </c>
      <c r="N5" s="40" t="s">
        <v>54</v>
      </c>
      <c r="O5" s="40" t="s">
        <v>55</v>
      </c>
      <c r="P5" s="40" t="s">
        <v>22</v>
      </c>
      <c r="Q5" s="41" t="s">
        <v>56</v>
      </c>
      <c r="R5" s="41" t="s">
        <v>24</v>
      </c>
      <c r="S5" s="41" t="s">
        <v>25</v>
      </c>
      <c r="T5" s="37" t="s">
        <v>26</v>
      </c>
      <c r="U5" s="42" t="s">
        <v>27</v>
      </c>
      <c r="V5" s="42" t="s">
        <v>57</v>
      </c>
      <c r="W5" s="43" t="s">
        <v>29</v>
      </c>
      <c r="X5" s="43" t="s">
        <v>30</v>
      </c>
      <c r="Y5" s="43" t="s">
        <v>31</v>
      </c>
      <c r="Z5" s="43" t="s">
        <v>32</v>
      </c>
      <c r="AA5" s="43" t="s">
        <v>33</v>
      </c>
      <c r="AB5" s="43" t="s">
        <v>34</v>
      </c>
      <c r="AC5" s="43" t="s">
        <v>35</v>
      </c>
      <c r="AD5" s="82"/>
      <c r="AE5" s="86"/>
      <c r="AF5" s="35"/>
    </row>
    <row r="6" spans="1:32" ht="19.95" customHeight="1" x14ac:dyDescent="0.3">
      <c r="A6" s="34">
        <v>1</v>
      </c>
      <c r="B6" s="95" t="s">
        <v>5</v>
      </c>
      <c r="C6" s="38" t="s">
        <v>10</v>
      </c>
      <c r="D6" s="5">
        <v>5553801.3432346098</v>
      </c>
      <c r="E6" s="6">
        <v>148919.88589159001</v>
      </c>
      <c r="F6" s="6"/>
      <c r="G6" s="6">
        <v>3615.56387893701</v>
      </c>
      <c r="H6" s="6"/>
      <c r="I6" s="7"/>
      <c r="J6" s="7"/>
      <c r="K6" s="7"/>
      <c r="L6" s="7"/>
      <c r="M6" s="7"/>
      <c r="N6" s="7"/>
      <c r="O6" s="7">
        <v>427081.37041601102</v>
      </c>
      <c r="P6" s="7"/>
      <c r="Q6" s="7">
        <v>4560.4950951725696</v>
      </c>
      <c r="R6" s="7"/>
      <c r="S6" s="7"/>
      <c r="T6" s="7">
        <v>2295.59676198533</v>
      </c>
      <c r="U6" s="7">
        <v>1386.99424970002</v>
      </c>
      <c r="V6" s="7">
        <v>31.051456064037399</v>
      </c>
      <c r="W6" s="7"/>
      <c r="X6" s="7"/>
      <c r="Y6" s="7"/>
      <c r="Z6" s="7"/>
      <c r="AA6" s="7">
        <v>890.76187542176001</v>
      </c>
      <c r="AB6" s="7"/>
      <c r="AC6" s="7"/>
      <c r="AD6" s="8">
        <f t="shared" ref="AD6:AD31" si="0">SUM(D6:AC6)</f>
        <v>6142583.0628594914</v>
      </c>
      <c r="AE6" s="9">
        <f t="shared" ref="AE6:AE31" si="1">AD6/$AD$32*100</f>
        <v>40.597982731372021</v>
      </c>
      <c r="AF6" s="35"/>
    </row>
    <row r="7" spans="1:32" ht="19.95" customHeight="1" x14ac:dyDescent="0.3">
      <c r="A7" s="34">
        <v>2</v>
      </c>
      <c r="B7" s="95"/>
      <c r="C7" s="38" t="s">
        <v>11</v>
      </c>
      <c r="D7" s="6"/>
      <c r="E7" s="5">
        <v>192355.665618536</v>
      </c>
      <c r="F7" s="6"/>
      <c r="G7" s="6"/>
      <c r="H7" s="6"/>
      <c r="I7" s="7"/>
      <c r="J7" s="7"/>
      <c r="K7" s="7"/>
      <c r="L7" s="7"/>
      <c r="M7" s="7"/>
      <c r="N7" s="7"/>
      <c r="O7" s="7">
        <v>1155.6607712387599</v>
      </c>
      <c r="P7" s="7"/>
      <c r="Q7" s="7"/>
      <c r="R7" s="7"/>
      <c r="S7" s="7"/>
      <c r="T7" s="7"/>
      <c r="U7" s="7">
        <v>581.64072815264103</v>
      </c>
      <c r="V7" s="7"/>
      <c r="W7" s="7"/>
      <c r="X7" s="7"/>
      <c r="Y7" s="7"/>
      <c r="Z7" s="7"/>
      <c r="AA7" s="7"/>
      <c r="AB7" s="7"/>
      <c r="AC7" s="7"/>
      <c r="AD7" s="8">
        <f t="shared" si="0"/>
        <v>194092.96711792742</v>
      </c>
      <c r="AE7" s="9">
        <f t="shared" si="1"/>
        <v>1.2828125963780099</v>
      </c>
      <c r="AF7" s="35"/>
    </row>
    <row r="8" spans="1:32" ht="19.95" customHeight="1" x14ac:dyDescent="0.3">
      <c r="A8" s="34">
        <v>3</v>
      </c>
      <c r="B8" s="95"/>
      <c r="C8" s="38" t="s">
        <v>52</v>
      </c>
      <c r="D8" s="6"/>
      <c r="E8" s="6"/>
      <c r="F8" s="5"/>
      <c r="G8" s="6"/>
      <c r="H8" s="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>
        <f t="shared" si="0"/>
        <v>0</v>
      </c>
      <c r="AE8" s="9">
        <f t="shared" si="1"/>
        <v>0</v>
      </c>
      <c r="AF8" s="35"/>
    </row>
    <row r="9" spans="1:32" ht="19.95" customHeight="1" x14ac:dyDescent="0.3">
      <c r="A9" s="34">
        <v>4</v>
      </c>
      <c r="B9" s="95"/>
      <c r="C9" s="38" t="s">
        <v>53</v>
      </c>
      <c r="D9" s="6"/>
      <c r="E9" s="6"/>
      <c r="F9" s="6"/>
      <c r="G9" s="5">
        <v>449.83139104096301</v>
      </c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8">
        <f t="shared" si="0"/>
        <v>449.83139104096301</v>
      </c>
      <c r="AE9" s="9">
        <f t="shared" si="1"/>
        <v>2.9730565885109314E-3</v>
      </c>
      <c r="AF9" s="35"/>
    </row>
    <row r="10" spans="1:32" ht="19.95" customHeight="1" x14ac:dyDescent="0.3">
      <c r="A10" s="34">
        <v>5</v>
      </c>
      <c r="B10" s="95"/>
      <c r="C10" s="38" t="s">
        <v>14</v>
      </c>
      <c r="D10" s="6"/>
      <c r="E10" s="6"/>
      <c r="F10" s="6"/>
      <c r="G10" s="6"/>
      <c r="H10" s="5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8">
        <f t="shared" si="0"/>
        <v>0</v>
      </c>
      <c r="AE10" s="9">
        <f t="shared" si="1"/>
        <v>0</v>
      </c>
      <c r="AF10" s="35"/>
    </row>
    <row r="11" spans="1:32" ht="19.95" customHeight="1" x14ac:dyDescent="0.3">
      <c r="A11" s="34">
        <v>6</v>
      </c>
      <c r="B11" s="96" t="s">
        <v>6</v>
      </c>
      <c r="C11" s="39" t="s">
        <v>15</v>
      </c>
      <c r="D11" s="7"/>
      <c r="E11" s="7"/>
      <c r="F11" s="7"/>
      <c r="G11" s="7"/>
      <c r="H11" s="7"/>
      <c r="I11" s="26">
        <v>3914526.29656978</v>
      </c>
      <c r="J11" s="27">
        <v>19815.335999944102</v>
      </c>
      <c r="K11" s="27"/>
      <c r="L11" s="28"/>
      <c r="M11" s="28"/>
      <c r="N11" s="28"/>
      <c r="O11" s="28">
        <v>294777.033528534</v>
      </c>
      <c r="P11" s="28"/>
      <c r="Q11" s="7">
        <v>27.561366327718599</v>
      </c>
      <c r="R11" s="7"/>
      <c r="S11" s="7"/>
      <c r="T11" s="7">
        <v>4.0906685331849397</v>
      </c>
      <c r="U11" s="7">
        <v>1750.7108268560501</v>
      </c>
      <c r="V11" s="7">
        <v>0.54850728366305401</v>
      </c>
      <c r="W11" s="7"/>
      <c r="X11" s="7"/>
      <c r="Y11" s="7"/>
      <c r="Z11" s="7"/>
      <c r="AA11" s="7"/>
      <c r="AB11" s="7"/>
      <c r="AC11" s="7"/>
      <c r="AD11" s="8">
        <f t="shared" si="0"/>
        <v>4230901.577467259</v>
      </c>
      <c r="AE11" s="9">
        <f t="shared" si="1"/>
        <v>27.96316589004984</v>
      </c>
      <c r="AF11" s="35"/>
    </row>
    <row r="12" spans="1:32" ht="19.95" customHeight="1" x14ac:dyDescent="0.3">
      <c r="A12" s="34">
        <v>7</v>
      </c>
      <c r="B12" s="97"/>
      <c r="C12" s="39" t="s">
        <v>16</v>
      </c>
      <c r="D12" s="7"/>
      <c r="E12" s="7"/>
      <c r="F12" s="7"/>
      <c r="G12" s="7"/>
      <c r="H12" s="7"/>
      <c r="I12" s="27"/>
      <c r="J12" s="26">
        <v>49681.187733114501</v>
      </c>
      <c r="K12" s="27"/>
      <c r="L12" s="28"/>
      <c r="M12" s="28"/>
      <c r="N12" s="28"/>
      <c r="O12" s="28">
        <v>2873.7451195144299</v>
      </c>
      <c r="P12" s="28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8">
        <f t="shared" si="0"/>
        <v>52554.932852628932</v>
      </c>
      <c r="AE12" s="9">
        <f t="shared" si="1"/>
        <v>0.34734967920909182</v>
      </c>
      <c r="AF12" s="35"/>
    </row>
    <row r="13" spans="1:32" ht="19.95" customHeight="1" x14ac:dyDescent="0.3">
      <c r="A13" s="34">
        <v>8</v>
      </c>
      <c r="B13" s="97"/>
      <c r="C13" s="39" t="s">
        <v>17</v>
      </c>
      <c r="D13" s="7"/>
      <c r="E13" s="7"/>
      <c r="F13" s="7"/>
      <c r="G13" s="7"/>
      <c r="H13" s="7"/>
      <c r="I13" s="27"/>
      <c r="J13" s="27"/>
      <c r="K13" s="26"/>
      <c r="L13" s="28"/>
      <c r="M13" s="28"/>
      <c r="N13" s="28"/>
      <c r="O13" s="28"/>
      <c r="P13" s="28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8">
        <f t="shared" si="0"/>
        <v>0</v>
      </c>
      <c r="AE13" s="9">
        <f t="shared" si="1"/>
        <v>0</v>
      </c>
      <c r="AF13" s="35"/>
    </row>
    <row r="14" spans="1:32" ht="19.95" customHeight="1" x14ac:dyDescent="0.3">
      <c r="A14" s="34">
        <v>9</v>
      </c>
      <c r="B14" s="97"/>
      <c r="C14" s="44" t="s">
        <v>18</v>
      </c>
      <c r="D14" s="7"/>
      <c r="E14" s="7"/>
      <c r="F14" s="7"/>
      <c r="G14" s="7"/>
      <c r="H14" s="7"/>
      <c r="I14" s="28"/>
      <c r="J14" s="28"/>
      <c r="K14" s="28"/>
      <c r="L14" s="45">
        <v>2785158.2886040099</v>
      </c>
      <c r="M14" s="46">
        <v>21704.240892675301</v>
      </c>
      <c r="N14" s="46"/>
      <c r="O14" s="46">
        <v>119935.187417056</v>
      </c>
      <c r="P14" s="46"/>
      <c r="Q14" s="7">
        <v>3.4595030056685197E-2</v>
      </c>
      <c r="R14" s="7"/>
      <c r="S14" s="7"/>
      <c r="T14" s="7"/>
      <c r="U14" s="7">
        <v>4515.47685591352</v>
      </c>
      <c r="V14" s="7"/>
      <c r="W14" s="7"/>
      <c r="X14" s="7"/>
      <c r="Y14" s="7"/>
      <c r="Z14" s="7"/>
      <c r="AA14" s="7"/>
      <c r="AB14" s="7"/>
      <c r="AC14" s="7"/>
      <c r="AD14" s="8">
        <f t="shared" si="0"/>
        <v>2931313.2283646846</v>
      </c>
      <c r="AE14" s="9">
        <f t="shared" si="1"/>
        <v>19.373837131311415</v>
      </c>
      <c r="AF14" s="35"/>
    </row>
    <row r="15" spans="1:32" ht="19.95" customHeight="1" x14ac:dyDescent="0.3">
      <c r="A15" s="34">
        <v>10</v>
      </c>
      <c r="B15" s="97"/>
      <c r="C15" s="44" t="s">
        <v>19</v>
      </c>
      <c r="D15" s="7"/>
      <c r="E15" s="7"/>
      <c r="F15" s="7"/>
      <c r="G15" s="7"/>
      <c r="H15" s="7"/>
      <c r="I15" s="28"/>
      <c r="J15" s="28"/>
      <c r="K15" s="28"/>
      <c r="L15" s="46"/>
      <c r="M15" s="45">
        <v>21136.269699737</v>
      </c>
      <c r="N15" s="46"/>
      <c r="O15" s="46">
        <v>0.35662842183485599</v>
      </c>
      <c r="P15" s="46"/>
      <c r="Q15" s="7"/>
      <c r="R15" s="7"/>
      <c r="S15" s="7"/>
      <c r="T15" s="7"/>
      <c r="U15" s="7">
        <v>192.079061623168</v>
      </c>
      <c r="V15" s="7"/>
      <c r="W15" s="7"/>
      <c r="X15" s="7"/>
      <c r="Y15" s="7"/>
      <c r="Z15" s="7"/>
      <c r="AA15" s="7"/>
      <c r="AB15" s="7"/>
      <c r="AC15" s="7"/>
      <c r="AD15" s="8">
        <f t="shared" si="0"/>
        <v>21328.705389782004</v>
      </c>
      <c r="AE15" s="9">
        <f t="shared" si="1"/>
        <v>0.14096714757224571</v>
      </c>
      <c r="AF15" s="35"/>
    </row>
    <row r="16" spans="1:32" ht="19.95" customHeight="1" x14ac:dyDescent="0.3">
      <c r="A16" s="34">
        <v>11</v>
      </c>
      <c r="B16" s="97"/>
      <c r="C16" s="44" t="s">
        <v>54</v>
      </c>
      <c r="D16" s="7"/>
      <c r="E16" s="7"/>
      <c r="F16" s="7"/>
      <c r="G16" s="7"/>
      <c r="H16" s="7"/>
      <c r="I16" s="28"/>
      <c r="J16" s="28"/>
      <c r="K16" s="28"/>
      <c r="L16" s="46"/>
      <c r="M16" s="46"/>
      <c r="N16" s="45"/>
      <c r="O16" s="46"/>
      <c r="P16" s="46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8">
        <f t="shared" si="0"/>
        <v>0</v>
      </c>
      <c r="AE16" s="9">
        <f t="shared" si="1"/>
        <v>0</v>
      </c>
      <c r="AF16" s="35"/>
    </row>
    <row r="17" spans="1:32" ht="19.95" customHeight="1" x14ac:dyDescent="0.3">
      <c r="A17" s="34">
        <v>12</v>
      </c>
      <c r="B17" s="97"/>
      <c r="C17" s="44" t="s">
        <v>55</v>
      </c>
      <c r="D17" s="7"/>
      <c r="E17" s="7"/>
      <c r="F17" s="7">
        <v>29383.526253380602</v>
      </c>
      <c r="G17" s="7">
        <v>401.27701977963198</v>
      </c>
      <c r="H17" s="7"/>
      <c r="I17" s="28"/>
      <c r="J17" s="28"/>
      <c r="K17" s="28">
        <v>5731.3753061208799</v>
      </c>
      <c r="L17" s="46"/>
      <c r="M17" s="46"/>
      <c r="N17" s="46">
        <v>3869.4479482905099</v>
      </c>
      <c r="O17" s="45">
        <v>945700.03644727799</v>
      </c>
      <c r="P17" s="46"/>
      <c r="Q17" s="7">
        <v>4280.7362778522302</v>
      </c>
      <c r="R17" s="7"/>
      <c r="S17" s="7"/>
      <c r="T17" s="7">
        <v>698.89185855389405</v>
      </c>
      <c r="U17" s="7">
        <v>5.7940624189102099</v>
      </c>
      <c r="V17" s="7"/>
      <c r="W17" s="7"/>
      <c r="X17" s="7"/>
      <c r="Y17" s="7"/>
      <c r="Z17" s="7"/>
      <c r="AA17" s="7">
        <v>66.9320188486397</v>
      </c>
      <c r="AB17" s="7"/>
      <c r="AC17" s="7"/>
      <c r="AD17" s="8">
        <f t="shared" si="0"/>
        <v>990138.01719252311</v>
      </c>
      <c r="AE17" s="9">
        <f t="shared" si="1"/>
        <v>6.5440883277114725</v>
      </c>
      <c r="AF17" s="35"/>
    </row>
    <row r="18" spans="1:32" ht="19.95" customHeight="1" x14ac:dyDescent="0.3">
      <c r="A18" s="34">
        <v>13</v>
      </c>
      <c r="B18" s="98"/>
      <c r="C18" s="44" t="s">
        <v>22</v>
      </c>
      <c r="D18" s="7"/>
      <c r="E18" s="7"/>
      <c r="F18" s="7"/>
      <c r="G18" s="7"/>
      <c r="H18" s="7"/>
      <c r="I18" s="28"/>
      <c r="J18" s="28"/>
      <c r="K18" s="28"/>
      <c r="L18" s="46"/>
      <c r="M18" s="46"/>
      <c r="N18" s="46"/>
      <c r="O18" s="46"/>
      <c r="P18" s="45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8">
        <f t="shared" si="0"/>
        <v>0</v>
      </c>
      <c r="AE18" s="9">
        <f t="shared" si="1"/>
        <v>0</v>
      </c>
      <c r="AF18" s="35"/>
    </row>
    <row r="19" spans="1:32" ht="19.95" customHeight="1" x14ac:dyDescent="0.3">
      <c r="A19" s="34">
        <v>14</v>
      </c>
      <c r="B19" s="99" t="s">
        <v>36</v>
      </c>
      <c r="C19" s="41" t="s">
        <v>56</v>
      </c>
      <c r="D19" s="7"/>
      <c r="E19" s="7"/>
      <c r="F19" s="7"/>
      <c r="G19" s="7"/>
      <c r="H19" s="7"/>
      <c r="I19" s="7"/>
      <c r="J19" s="7"/>
      <c r="K19" s="7">
        <v>8.8517524503537504E-2</v>
      </c>
      <c r="L19" s="7"/>
      <c r="M19" s="7"/>
      <c r="N19" s="7"/>
      <c r="O19" s="7">
        <v>1386.5642940279899</v>
      </c>
      <c r="P19" s="7"/>
      <c r="Q19" s="10">
        <v>16360.002499227799</v>
      </c>
      <c r="R19" s="11"/>
      <c r="S19" s="11"/>
      <c r="T19" s="7"/>
      <c r="U19" s="7"/>
      <c r="V19" s="7"/>
      <c r="W19" s="7"/>
      <c r="X19" s="7"/>
      <c r="Y19" s="7"/>
      <c r="Z19" s="7"/>
      <c r="AA19" s="7"/>
      <c r="AB19" s="7"/>
      <c r="AC19" s="7"/>
      <c r="AD19" s="8">
        <f t="shared" si="0"/>
        <v>17746.655310780294</v>
      </c>
      <c r="AE19" s="9">
        <f t="shared" si="1"/>
        <v>0.11729241566190124</v>
      </c>
      <c r="AF19" s="35"/>
    </row>
    <row r="20" spans="1:32" ht="19.95" customHeight="1" x14ac:dyDescent="0.3">
      <c r="A20" s="34">
        <v>15</v>
      </c>
      <c r="B20" s="99"/>
      <c r="C20" s="41" t="s">
        <v>24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1"/>
      <c r="R20" s="10"/>
      <c r="S20" s="11"/>
      <c r="T20" s="7"/>
      <c r="U20" s="7"/>
      <c r="V20" s="7"/>
      <c r="W20" s="7"/>
      <c r="X20" s="7"/>
      <c r="Y20" s="7"/>
      <c r="Z20" s="7"/>
      <c r="AA20" s="7"/>
      <c r="AB20" s="7"/>
      <c r="AC20" s="7"/>
      <c r="AD20" s="8">
        <f t="shared" si="0"/>
        <v>0</v>
      </c>
      <c r="AE20" s="9">
        <f t="shared" si="1"/>
        <v>0</v>
      </c>
      <c r="AF20" s="35"/>
    </row>
    <row r="21" spans="1:32" ht="19.95" customHeight="1" x14ac:dyDescent="0.3">
      <c r="A21" s="34">
        <v>16</v>
      </c>
      <c r="B21" s="99"/>
      <c r="C21" s="41" t="s">
        <v>25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1"/>
      <c r="R21" s="11"/>
      <c r="S21" s="10"/>
      <c r="T21" s="7"/>
      <c r="U21" s="7"/>
      <c r="V21" s="7"/>
      <c r="W21" s="7"/>
      <c r="X21" s="7"/>
      <c r="Y21" s="7"/>
      <c r="Z21" s="7"/>
      <c r="AA21" s="7"/>
      <c r="AB21" s="7"/>
      <c r="AC21" s="7"/>
      <c r="AD21" s="8">
        <f t="shared" si="0"/>
        <v>0</v>
      </c>
      <c r="AE21" s="9">
        <f t="shared" si="1"/>
        <v>0</v>
      </c>
      <c r="AF21" s="35"/>
    </row>
    <row r="22" spans="1:32" ht="19.95" customHeight="1" x14ac:dyDescent="0.3">
      <c r="A22" s="34">
        <v>17</v>
      </c>
      <c r="B22" s="47" t="s">
        <v>80</v>
      </c>
      <c r="C22" s="37" t="s">
        <v>26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12">
        <v>7240.1025208507099</v>
      </c>
      <c r="U22" s="7"/>
      <c r="V22" s="7"/>
      <c r="W22" s="7"/>
      <c r="X22" s="7"/>
      <c r="Y22" s="7"/>
      <c r="Z22" s="7"/>
      <c r="AA22" s="7"/>
      <c r="AB22" s="7"/>
      <c r="AC22" s="7"/>
      <c r="AD22" s="8">
        <f t="shared" si="0"/>
        <v>7240.1025208507099</v>
      </c>
      <c r="AE22" s="9">
        <f t="shared" si="1"/>
        <v>4.7851783867946321E-2</v>
      </c>
      <c r="AF22" s="35"/>
    </row>
    <row r="23" spans="1:32" ht="19.95" customHeight="1" x14ac:dyDescent="0.3">
      <c r="A23" s="34">
        <v>18</v>
      </c>
      <c r="B23" s="100" t="s">
        <v>9</v>
      </c>
      <c r="C23" s="42" t="s">
        <v>27</v>
      </c>
      <c r="D23" s="7">
        <v>721.54420005536304</v>
      </c>
      <c r="E23" s="7">
        <v>44.591678471418398</v>
      </c>
      <c r="F23" s="7"/>
      <c r="G23" s="7"/>
      <c r="H23" s="7"/>
      <c r="I23" s="7">
        <v>883.689601192689</v>
      </c>
      <c r="J23" s="7">
        <v>74.887094192552794</v>
      </c>
      <c r="K23" s="7"/>
      <c r="L23" s="7">
        <v>2794.86511139186</v>
      </c>
      <c r="M23" s="7"/>
      <c r="N23" s="7"/>
      <c r="O23" s="7">
        <v>245.148321309256</v>
      </c>
      <c r="P23" s="7"/>
      <c r="Q23" s="7"/>
      <c r="R23" s="7"/>
      <c r="S23" s="7"/>
      <c r="T23" s="7"/>
      <c r="U23" s="13">
        <v>535624.44063368998</v>
      </c>
      <c r="V23" s="14">
        <v>37.298851570303</v>
      </c>
      <c r="W23" s="7"/>
      <c r="X23" s="7"/>
      <c r="Y23" s="7"/>
      <c r="Z23" s="7"/>
      <c r="AA23" s="7">
        <v>3.4516433066849301</v>
      </c>
      <c r="AB23" s="7"/>
      <c r="AC23" s="7"/>
      <c r="AD23" s="8">
        <f t="shared" si="0"/>
        <v>540429.91713518009</v>
      </c>
      <c r="AE23" s="9">
        <f t="shared" si="1"/>
        <v>3.5718466024547637</v>
      </c>
      <c r="AF23" s="35"/>
    </row>
    <row r="24" spans="1:32" ht="19.95" customHeight="1" x14ac:dyDescent="0.3">
      <c r="A24" s="34">
        <v>19</v>
      </c>
      <c r="B24" s="100"/>
      <c r="C24" s="42" t="s">
        <v>57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14"/>
      <c r="V24" s="13">
        <v>6.8051131819015502</v>
      </c>
      <c r="W24" s="7"/>
      <c r="X24" s="7"/>
      <c r="Y24" s="7"/>
      <c r="Z24" s="7"/>
      <c r="AA24" s="7"/>
      <c r="AB24" s="7"/>
      <c r="AC24" s="7"/>
      <c r="AD24" s="8">
        <f t="shared" si="0"/>
        <v>6.8051131819015502</v>
      </c>
      <c r="AE24" s="9">
        <f t="shared" si="1"/>
        <v>4.4976822391598293E-5</v>
      </c>
      <c r="AF24" s="35"/>
    </row>
    <row r="25" spans="1:32" ht="19.95" customHeight="1" x14ac:dyDescent="0.3">
      <c r="A25" s="34">
        <v>20</v>
      </c>
      <c r="B25" s="101" t="s">
        <v>38</v>
      </c>
      <c r="C25" s="43" t="s">
        <v>29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15"/>
      <c r="X25" s="16"/>
      <c r="Y25" s="16"/>
      <c r="Z25" s="16"/>
      <c r="AA25" s="16"/>
      <c r="AB25" s="16"/>
      <c r="AC25" s="16"/>
      <c r="AD25" s="8">
        <f t="shared" si="0"/>
        <v>0</v>
      </c>
      <c r="AE25" s="9">
        <f t="shared" si="1"/>
        <v>0</v>
      </c>
      <c r="AF25" s="35"/>
    </row>
    <row r="26" spans="1:32" ht="19.95" customHeight="1" x14ac:dyDescent="0.3">
      <c r="A26" s="34">
        <v>21</v>
      </c>
      <c r="B26" s="101"/>
      <c r="C26" s="43" t="s">
        <v>30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6"/>
      <c r="X26" s="15"/>
      <c r="Y26" s="16"/>
      <c r="Z26" s="16"/>
      <c r="AA26" s="16"/>
      <c r="AB26" s="16"/>
      <c r="AC26" s="16"/>
      <c r="AD26" s="8">
        <f t="shared" si="0"/>
        <v>0</v>
      </c>
      <c r="AE26" s="9">
        <f t="shared" si="1"/>
        <v>0</v>
      </c>
      <c r="AF26" s="35"/>
    </row>
    <row r="27" spans="1:32" ht="19.95" customHeight="1" x14ac:dyDescent="0.3">
      <c r="A27" s="34">
        <v>22</v>
      </c>
      <c r="B27" s="101"/>
      <c r="C27" s="43" t="s">
        <v>31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16"/>
      <c r="X27" s="16"/>
      <c r="Y27" s="15"/>
      <c r="Z27" s="16"/>
      <c r="AA27" s="16"/>
      <c r="AB27" s="16"/>
      <c r="AC27" s="16"/>
      <c r="AD27" s="8">
        <f t="shared" si="0"/>
        <v>0</v>
      </c>
      <c r="AE27" s="9">
        <f t="shared" si="1"/>
        <v>0</v>
      </c>
      <c r="AF27" s="35"/>
    </row>
    <row r="28" spans="1:32" ht="19.95" customHeight="1" x14ac:dyDescent="0.3">
      <c r="A28" s="34">
        <v>23</v>
      </c>
      <c r="B28" s="101"/>
      <c r="C28" s="43" t="s">
        <v>32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16"/>
      <c r="X28" s="16"/>
      <c r="Y28" s="16"/>
      <c r="Z28" s="15"/>
      <c r="AA28" s="16"/>
      <c r="AB28" s="16"/>
      <c r="AC28" s="16"/>
      <c r="AD28" s="8">
        <f t="shared" si="0"/>
        <v>0</v>
      </c>
      <c r="AE28" s="9">
        <f t="shared" si="1"/>
        <v>0</v>
      </c>
      <c r="AF28" s="35"/>
    </row>
    <row r="29" spans="1:32" ht="19.95" customHeight="1" x14ac:dyDescent="0.3">
      <c r="A29" s="34">
        <v>24</v>
      </c>
      <c r="B29" s="101"/>
      <c r="C29" s="43" t="s">
        <v>33</v>
      </c>
      <c r="D29" s="7"/>
      <c r="E29" s="7"/>
      <c r="F29" s="7">
        <v>52.766780849075801</v>
      </c>
      <c r="G29" s="7"/>
      <c r="H29" s="7"/>
      <c r="I29" s="7"/>
      <c r="J29" s="7"/>
      <c r="K29" s="7"/>
      <c r="L29" s="7"/>
      <c r="M29" s="7"/>
      <c r="N29" s="7"/>
      <c r="O29" s="7">
        <v>192.096568093131</v>
      </c>
      <c r="P29" s="7"/>
      <c r="Q29" s="7">
        <v>10.210913348330299</v>
      </c>
      <c r="R29" s="7"/>
      <c r="S29" s="7"/>
      <c r="T29" s="7"/>
      <c r="U29" s="7"/>
      <c r="V29" s="7"/>
      <c r="W29" s="16"/>
      <c r="X29" s="16"/>
      <c r="Y29" s="16"/>
      <c r="Z29" s="16"/>
      <c r="AA29" s="15">
        <v>1094.0282745158099</v>
      </c>
      <c r="AB29" s="16"/>
      <c r="AC29" s="16"/>
      <c r="AD29" s="8">
        <f t="shared" si="0"/>
        <v>1349.102536806347</v>
      </c>
      <c r="AE29" s="9">
        <f t="shared" si="1"/>
        <v>8.9165813358358346E-3</v>
      </c>
      <c r="AF29" s="35"/>
    </row>
    <row r="30" spans="1:32" ht="19.95" customHeight="1" x14ac:dyDescent="0.3">
      <c r="A30" s="34">
        <v>25</v>
      </c>
      <c r="B30" s="101"/>
      <c r="C30" s="43" t="s">
        <v>34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16"/>
      <c r="X30" s="16"/>
      <c r="Y30" s="16"/>
      <c r="Z30" s="16"/>
      <c r="AA30" s="16"/>
      <c r="AB30" s="15"/>
      <c r="AC30" s="16"/>
      <c r="AD30" s="8">
        <f t="shared" si="0"/>
        <v>0</v>
      </c>
      <c r="AE30" s="9">
        <f t="shared" si="1"/>
        <v>0</v>
      </c>
      <c r="AF30" s="35"/>
    </row>
    <row r="31" spans="1:32" ht="19.95" customHeight="1" x14ac:dyDescent="0.3">
      <c r="A31" s="34">
        <v>26</v>
      </c>
      <c r="B31" s="101"/>
      <c r="C31" s="43" t="s">
        <v>35</v>
      </c>
      <c r="D31" s="7">
        <v>38.104776446280802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>
        <v>93.691899986959299</v>
      </c>
      <c r="P31" s="7"/>
      <c r="Q31" s="7"/>
      <c r="R31" s="7"/>
      <c r="S31" s="7"/>
      <c r="T31" s="7"/>
      <c r="U31" s="7"/>
      <c r="V31" s="7"/>
      <c r="W31" s="16"/>
      <c r="X31" s="16"/>
      <c r="Y31" s="16"/>
      <c r="Z31" s="16"/>
      <c r="AA31" s="16"/>
      <c r="AB31" s="16"/>
      <c r="AC31" s="15"/>
      <c r="AD31" s="8">
        <f t="shared" si="0"/>
        <v>131.79667643324009</v>
      </c>
      <c r="AE31" s="9">
        <f t="shared" si="1"/>
        <v>8.7107966455370349E-4</v>
      </c>
      <c r="AF31" s="35"/>
    </row>
    <row r="32" spans="1:32" ht="19.95" customHeight="1" x14ac:dyDescent="0.35">
      <c r="A32" s="31"/>
      <c r="B32" s="102" t="s">
        <v>39</v>
      </c>
      <c r="C32" s="102"/>
      <c r="D32" s="17">
        <f t="shared" ref="D32:AD32" si="2">SUM(D6:D31)</f>
        <v>5554560.9922111118</v>
      </c>
      <c r="E32" s="17">
        <f t="shared" si="2"/>
        <v>341320.1431885974</v>
      </c>
      <c r="F32" s="17">
        <f t="shared" si="2"/>
        <v>29436.293034229679</v>
      </c>
      <c r="G32" s="17">
        <f t="shared" si="2"/>
        <v>4466.6722897576046</v>
      </c>
      <c r="H32" s="17">
        <f t="shared" si="2"/>
        <v>0</v>
      </c>
      <c r="I32" s="17">
        <f>SUM(I6:I31)</f>
        <v>3915409.9861709727</v>
      </c>
      <c r="J32" s="17">
        <f>SUM(J6:J31)</f>
        <v>69571.410827251151</v>
      </c>
      <c r="K32" s="17">
        <f>SUM(K6:K31)</f>
        <v>5731.4638236453839</v>
      </c>
      <c r="L32" s="17">
        <f t="shared" si="2"/>
        <v>2787953.1537154019</v>
      </c>
      <c r="M32" s="17">
        <f t="shared" si="2"/>
        <v>42840.510592412305</v>
      </c>
      <c r="N32" s="17">
        <f t="shared" si="2"/>
        <v>3869.4479482905099</v>
      </c>
      <c r="O32" s="17">
        <f t="shared" si="2"/>
        <v>1793440.8914114714</v>
      </c>
      <c r="P32" s="17">
        <f t="shared" si="2"/>
        <v>0</v>
      </c>
      <c r="Q32" s="17">
        <f t="shared" si="2"/>
        <v>25239.040746958708</v>
      </c>
      <c r="R32" s="17">
        <f t="shared" si="2"/>
        <v>0</v>
      </c>
      <c r="S32" s="17">
        <f t="shared" si="2"/>
        <v>0</v>
      </c>
      <c r="T32" s="17">
        <f t="shared" si="2"/>
        <v>10238.681809923119</v>
      </c>
      <c r="U32" s="17">
        <f t="shared" si="2"/>
        <v>544057.13641835435</v>
      </c>
      <c r="V32" s="17">
        <f t="shared" si="2"/>
        <v>75.703928099904999</v>
      </c>
      <c r="W32" s="17">
        <f t="shared" si="2"/>
        <v>0</v>
      </c>
      <c r="X32" s="17">
        <f t="shared" si="2"/>
        <v>0</v>
      </c>
      <c r="Y32" s="17">
        <f t="shared" si="2"/>
        <v>0</v>
      </c>
      <c r="Z32" s="17">
        <f t="shared" si="2"/>
        <v>0</v>
      </c>
      <c r="AA32" s="17">
        <f t="shared" si="2"/>
        <v>2055.1738120928944</v>
      </c>
      <c r="AB32" s="17">
        <f t="shared" si="2"/>
        <v>0</v>
      </c>
      <c r="AC32" s="17">
        <f t="shared" si="2"/>
        <v>0</v>
      </c>
      <c r="AD32" s="48">
        <f t="shared" si="2"/>
        <v>15130266.701928571</v>
      </c>
      <c r="AE32" s="18"/>
      <c r="AF32" s="35"/>
    </row>
    <row r="33" spans="1:32" ht="19.95" customHeight="1" x14ac:dyDescent="0.35">
      <c r="A33" s="31"/>
      <c r="B33" s="94">
        <f>AE4</f>
        <v>0</v>
      </c>
      <c r="C33" s="94"/>
      <c r="D33" s="49">
        <f t="shared" ref="D33:AC33" si="3">D32/$AD$32*100</f>
        <v>36.711586792472751</v>
      </c>
      <c r="E33" s="49">
        <f t="shared" si="3"/>
        <v>2.2558765811120254</v>
      </c>
      <c r="F33" s="49">
        <f t="shared" si="3"/>
        <v>0.19455237382218515</v>
      </c>
      <c r="G33" s="49">
        <f t="shared" si="3"/>
        <v>2.9521437908217853E-2</v>
      </c>
      <c r="H33" s="49">
        <f t="shared" si="3"/>
        <v>0</v>
      </c>
      <c r="I33" s="49">
        <f t="shared" si="3"/>
        <v>25.877997151708481</v>
      </c>
      <c r="J33" s="49">
        <f t="shared" si="3"/>
        <v>0.45981615656770458</v>
      </c>
      <c r="K33" s="49">
        <f t="shared" si="3"/>
        <v>3.7880785161009928E-2</v>
      </c>
      <c r="L33" s="49">
        <f t="shared" si="3"/>
        <v>18.42633185943799</v>
      </c>
      <c r="M33" s="49">
        <f t="shared" si="3"/>
        <v>0.28314445102908636</v>
      </c>
      <c r="N33" s="49">
        <f t="shared" si="3"/>
        <v>2.5574221687693664E-2</v>
      </c>
      <c r="O33" s="49">
        <f t="shared" si="3"/>
        <v>11.853332969886589</v>
      </c>
      <c r="P33" s="49">
        <f t="shared" si="3"/>
        <v>0</v>
      </c>
      <c r="Q33" s="49">
        <f t="shared" si="3"/>
        <v>0.166811605136753</v>
      </c>
      <c r="R33" s="49">
        <f t="shared" si="3"/>
        <v>0</v>
      </c>
      <c r="S33" s="49">
        <f t="shared" si="3"/>
        <v>0</v>
      </c>
      <c r="T33" s="49">
        <f t="shared" si="3"/>
        <v>6.7670200477153858E-2</v>
      </c>
      <c r="U33" s="49">
        <f t="shared" si="3"/>
        <v>3.595819869778015</v>
      </c>
      <c r="V33" s="49">
        <f t="shared" si="3"/>
        <v>5.0034761178568944E-4</v>
      </c>
      <c r="W33" s="49">
        <f t="shared" si="3"/>
        <v>0</v>
      </c>
      <c r="X33" s="49">
        <f t="shared" si="3"/>
        <v>0</v>
      </c>
      <c r="Y33" s="49">
        <f t="shared" si="3"/>
        <v>0</v>
      </c>
      <c r="Z33" s="49">
        <f t="shared" si="3"/>
        <v>0</v>
      </c>
      <c r="AA33" s="49">
        <f t="shared" si="3"/>
        <v>1.3583196202555589E-2</v>
      </c>
      <c r="AB33" s="49">
        <f t="shared" si="3"/>
        <v>0</v>
      </c>
      <c r="AC33" s="49">
        <f t="shared" si="3"/>
        <v>0</v>
      </c>
      <c r="AD33" s="50"/>
      <c r="AE33" s="50"/>
      <c r="AF33" s="35"/>
    </row>
    <row r="34" spans="1:32" x14ac:dyDescent="0.35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5"/>
    </row>
    <row r="35" spans="1:32" x14ac:dyDescent="0.35">
      <c r="A35" s="31"/>
      <c r="B35" s="32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5"/>
    </row>
    <row r="36" spans="1:32" x14ac:dyDescent="0.35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5"/>
    </row>
    <row r="37" spans="1:32" x14ac:dyDescent="0.35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5"/>
    </row>
    <row r="38" spans="1:32" x14ac:dyDescent="0.35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5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Roman,Regular"&amp;12&amp;A</oddHeader>
    <oddFooter>&amp;C&amp;"Times New Roman,Regular"&amp;12Página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F38"/>
  <sheetViews>
    <sheetView showGridLines="0" zoomScale="50" zoomScaleNormal="50" workbookViewId="0">
      <selection sqref="A1:AE33"/>
    </sheetView>
  </sheetViews>
  <sheetFormatPr defaultRowHeight="16.2" x14ac:dyDescent="0.35"/>
  <cols>
    <col min="1" max="1" width="5.6640625" style="52" bestFit="1" customWidth="1"/>
    <col min="2" max="2" width="10.77734375" style="53" customWidth="1"/>
    <col min="3" max="3" width="10.77734375" style="52" customWidth="1"/>
    <col min="4" max="29" width="12.77734375" style="52" customWidth="1"/>
    <col min="30" max="30" width="17.109375" style="52" bestFit="1" customWidth="1"/>
    <col min="31" max="31" width="12.77734375" style="52" customWidth="1"/>
    <col min="32" max="16384" width="8.88671875" style="36"/>
  </cols>
  <sheetData>
    <row r="1" spans="1:32" ht="19.95" customHeight="1" x14ac:dyDescent="0.35">
      <c r="A1" s="31"/>
      <c r="B1" s="32"/>
      <c r="C1" s="33"/>
      <c r="D1" s="34">
        <v>1</v>
      </c>
      <c r="E1" s="34">
        <v>2</v>
      </c>
      <c r="F1" s="34">
        <v>3</v>
      </c>
      <c r="G1" s="34">
        <v>4</v>
      </c>
      <c r="H1" s="34">
        <v>5</v>
      </c>
      <c r="I1" s="34">
        <v>6</v>
      </c>
      <c r="J1" s="34">
        <v>7</v>
      </c>
      <c r="K1" s="34">
        <v>8</v>
      </c>
      <c r="L1" s="34">
        <v>9</v>
      </c>
      <c r="M1" s="34">
        <v>10</v>
      </c>
      <c r="N1" s="34">
        <v>11</v>
      </c>
      <c r="O1" s="34">
        <v>12</v>
      </c>
      <c r="P1" s="34">
        <v>13</v>
      </c>
      <c r="Q1" s="34">
        <v>14</v>
      </c>
      <c r="R1" s="34">
        <v>15</v>
      </c>
      <c r="S1" s="34">
        <v>16</v>
      </c>
      <c r="T1" s="34">
        <v>17</v>
      </c>
      <c r="U1" s="34">
        <v>18</v>
      </c>
      <c r="V1" s="34">
        <v>19</v>
      </c>
      <c r="W1" s="34">
        <v>20</v>
      </c>
      <c r="X1" s="34">
        <v>21</v>
      </c>
      <c r="Y1" s="34">
        <v>22</v>
      </c>
      <c r="Z1" s="34">
        <v>23</v>
      </c>
      <c r="AA1" s="34">
        <v>24</v>
      </c>
      <c r="AB1" s="34">
        <v>25</v>
      </c>
      <c r="AC1" s="34">
        <v>26</v>
      </c>
      <c r="AD1" s="33"/>
      <c r="AE1" s="33"/>
      <c r="AF1" s="35"/>
    </row>
    <row r="2" spans="1:32" ht="19.95" customHeight="1" x14ac:dyDescent="0.35">
      <c r="A2" s="31"/>
      <c r="B2" s="82" t="s">
        <v>67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35"/>
    </row>
    <row r="3" spans="1:32" ht="19.95" customHeight="1" x14ac:dyDescent="0.35">
      <c r="A3" s="31"/>
      <c r="B3" s="82" t="s">
        <v>1</v>
      </c>
      <c r="C3" s="82"/>
      <c r="D3" s="83" t="s">
        <v>44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2" t="s">
        <v>42</v>
      </c>
      <c r="AE3" s="84" t="s">
        <v>4</v>
      </c>
      <c r="AF3" s="35"/>
    </row>
    <row r="4" spans="1:32" ht="32.4" customHeight="1" x14ac:dyDescent="0.35">
      <c r="A4" s="31"/>
      <c r="B4" s="82"/>
      <c r="C4" s="82"/>
      <c r="D4" s="87" t="s">
        <v>5</v>
      </c>
      <c r="E4" s="87"/>
      <c r="F4" s="87"/>
      <c r="G4" s="87"/>
      <c r="H4" s="87"/>
      <c r="I4" s="88" t="s">
        <v>6</v>
      </c>
      <c r="J4" s="89"/>
      <c r="K4" s="89"/>
      <c r="L4" s="89"/>
      <c r="M4" s="89"/>
      <c r="N4" s="89"/>
      <c r="O4" s="89"/>
      <c r="P4" s="90"/>
      <c r="Q4" s="91" t="s">
        <v>7</v>
      </c>
      <c r="R4" s="91"/>
      <c r="S4" s="91"/>
      <c r="T4" s="37" t="s">
        <v>80</v>
      </c>
      <c r="U4" s="92" t="s">
        <v>9</v>
      </c>
      <c r="V4" s="92"/>
      <c r="W4" s="93" t="s">
        <v>38</v>
      </c>
      <c r="X4" s="93"/>
      <c r="Y4" s="93"/>
      <c r="Z4" s="93"/>
      <c r="AA4" s="93"/>
      <c r="AB4" s="93"/>
      <c r="AC4" s="93"/>
      <c r="AD4" s="82"/>
      <c r="AE4" s="85"/>
      <c r="AF4" s="35"/>
    </row>
    <row r="5" spans="1:32" ht="19.95" customHeight="1" x14ac:dyDescent="0.35">
      <c r="A5" s="31"/>
      <c r="B5" s="82"/>
      <c r="C5" s="82"/>
      <c r="D5" s="38" t="s">
        <v>10</v>
      </c>
      <c r="E5" s="38" t="s">
        <v>11</v>
      </c>
      <c r="F5" s="38" t="s">
        <v>52</v>
      </c>
      <c r="G5" s="38" t="s">
        <v>53</v>
      </c>
      <c r="H5" s="38" t="s">
        <v>14</v>
      </c>
      <c r="I5" s="39" t="s">
        <v>15</v>
      </c>
      <c r="J5" s="39" t="s">
        <v>16</v>
      </c>
      <c r="K5" s="39" t="s">
        <v>17</v>
      </c>
      <c r="L5" s="40" t="s">
        <v>18</v>
      </c>
      <c r="M5" s="40" t="s">
        <v>19</v>
      </c>
      <c r="N5" s="40" t="s">
        <v>54</v>
      </c>
      <c r="O5" s="40" t="s">
        <v>55</v>
      </c>
      <c r="P5" s="40" t="s">
        <v>22</v>
      </c>
      <c r="Q5" s="41" t="s">
        <v>56</v>
      </c>
      <c r="R5" s="41" t="s">
        <v>24</v>
      </c>
      <c r="S5" s="41" t="s">
        <v>25</v>
      </c>
      <c r="T5" s="37" t="s">
        <v>26</v>
      </c>
      <c r="U5" s="42" t="s">
        <v>27</v>
      </c>
      <c r="V5" s="42" t="s">
        <v>57</v>
      </c>
      <c r="W5" s="43" t="s">
        <v>29</v>
      </c>
      <c r="X5" s="43" t="s">
        <v>30</v>
      </c>
      <c r="Y5" s="43" t="s">
        <v>31</v>
      </c>
      <c r="Z5" s="43" t="s">
        <v>32</v>
      </c>
      <c r="AA5" s="43" t="s">
        <v>33</v>
      </c>
      <c r="AB5" s="43" t="s">
        <v>34</v>
      </c>
      <c r="AC5" s="43" t="s">
        <v>35</v>
      </c>
      <c r="AD5" s="82"/>
      <c r="AE5" s="86"/>
      <c r="AF5" s="35"/>
    </row>
    <row r="6" spans="1:32" ht="19.95" customHeight="1" x14ac:dyDescent="0.3">
      <c r="A6" s="34">
        <v>1</v>
      </c>
      <c r="B6" s="95" t="s">
        <v>5</v>
      </c>
      <c r="C6" s="38" t="s">
        <v>10</v>
      </c>
      <c r="D6" s="5">
        <v>5096028.6911867596</v>
      </c>
      <c r="E6" s="6">
        <v>111662.36142399099</v>
      </c>
      <c r="F6" s="6">
        <v>1476.68676855896</v>
      </c>
      <c r="G6" s="6">
        <v>1476.2681839296199</v>
      </c>
      <c r="H6" s="6"/>
      <c r="I6" s="7"/>
      <c r="J6" s="7"/>
      <c r="K6" s="7"/>
      <c r="L6" s="7"/>
      <c r="M6" s="7"/>
      <c r="N6" s="7"/>
      <c r="O6" s="7">
        <v>336939.82976790302</v>
      </c>
      <c r="P6" s="7"/>
      <c r="Q6" s="7">
        <v>826.37613778214904</v>
      </c>
      <c r="R6" s="7"/>
      <c r="S6" s="7"/>
      <c r="T6" s="7">
        <v>393.84435499795597</v>
      </c>
      <c r="U6" s="7">
        <v>4853.24963892097</v>
      </c>
      <c r="V6" s="7">
        <v>241.152650462971</v>
      </c>
      <c r="W6" s="7"/>
      <c r="X6" s="7"/>
      <c r="Y6" s="7"/>
      <c r="Z6" s="7"/>
      <c r="AA6" s="7">
        <v>662.53209778276698</v>
      </c>
      <c r="AB6" s="7"/>
      <c r="AC6" s="7"/>
      <c r="AD6" s="8">
        <f t="shared" ref="AD6:AD31" si="0">SUM(D6:AC6)</f>
        <v>5554560.9922110895</v>
      </c>
      <c r="AE6" s="9">
        <f t="shared" ref="AE6:AE31" si="1">AD6/$AD$32*100</f>
        <v>36.711586792472659</v>
      </c>
      <c r="AF6" s="35"/>
    </row>
    <row r="7" spans="1:32" ht="19.95" customHeight="1" x14ac:dyDescent="0.3">
      <c r="A7" s="34">
        <v>2</v>
      </c>
      <c r="B7" s="95"/>
      <c r="C7" s="38" t="s">
        <v>11</v>
      </c>
      <c r="D7" s="6"/>
      <c r="E7" s="5">
        <v>340613.20619973302</v>
      </c>
      <c r="F7" s="6"/>
      <c r="G7" s="6"/>
      <c r="H7" s="6"/>
      <c r="I7" s="7"/>
      <c r="J7" s="7"/>
      <c r="K7" s="7"/>
      <c r="L7" s="7"/>
      <c r="M7" s="7"/>
      <c r="N7" s="7"/>
      <c r="O7" s="7">
        <v>124.176421342944</v>
      </c>
      <c r="P7" s="7"/>
      <c r="Q7" s="7"/>
      <c r="R7" s="7"/>
      <c r="S7" s="7"/>
      <c r="T7" s="7"/>
      <c r="U7" s="7">
        <v>582.760567520667</v>
      </c>
      <c r="V7" s="7"/>
      <c r="W7" s="7"/>
      <c r="X7" s="7"/>
      <c r="Y7" s="7"/>
      <c r="Z7" s="7"/>
      <c r="AA7" s="7"/>
      <c r="AB7" s="7"/>
      <c r="AC7" s="7"/>
      <c r="AD7" s="8">
        <f t="shared" si="0"/>
        <v>341320.14318859664</v>
      </c>
      <c r="AE7" s="9">
        <f t="shared" si="1"/>
        <v>2.255876581112024</v>
      </c>
      <c r="AF7" s="35"/>
    </row>
    <row r="8" spans="1:32" ht="19.95" customHeight="1" x14ac:dyDescent="0.3">
      <c r="A8" s="34">
        <v>3</v>
      </c>
      <c r="B8" s="95"/>
      <c r="C8" s="38" t="s">
        <v>52</v>
      </c>
      <c r="D8" s="6"/>
      <c r="E8" s="6"/>
      <c r="F8" s="5">
        <v>22412.005116451801</v>
      </c>
      <c r="G8" s="6">
        <v>16.088161948239801</v>
      </c>
      <c r="H8" s="6"/>
      <c r="I8" s="7"/>
      <c r="J8" s="7"/>
      <c r="K8" s="7"/>
      <c r="L8" s="7"/>
      <c r="M8" s="7"/>
      <c r="N8" s="7"/>
      <c r="O8" s="7">
        <v>6976.8193280508503</v>
      </c>
      <c r="P8" s="7"/>
      <c r="Q8" s="7">
        <v>31.3804277787175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>
        <f t="shared" si="0"/>
        <v>29436.293034229606</v>
      </c>
      <c r="AE8" s="9">
        <f t="shared" si="1"/>
        <v>0.19455237382218499</v>
      </c>
      <c r="AF8" s="35"/>
    </row>
    <row r="9" spans="1:32" ht="19.95" customHeight="1" x14ac:dyDescent="0.3">
      <c r="A9" s="34">
        <v>4</v>
      </c>
      <c r="B9" s="95"/>
      <c r="C9" s="38" t="s">
        <v>53</v>
      </c>
      <c r="D9" s="6"/>
      <c r="E9" s="6"/>
      <c r="F9" s="6"/>
      <c r="G9" s="5">
        <v>4466.6722897576101</v>
      </c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8">
        <f t="shared" si="0"/>
        <v>4466.6722897576101</v>
      </c>
      <c r="AE9" s="9">
        <f t="shared" si="1"/>
        <v>2.9521437908217939E-2</v>
      </c>
      <c r="AF9" s="35"/>
    </row>
    <row r="10" spans="1:32" ht="19.95" customHeight="1" x14ac:dyDescent="0.3">
      <c r="A10" s="34">
        <v>5</v>
      </c>
      <c r="B10" s="95"/>
      <c r="C10" s="38" t="s">
        <v>14</v>
      </c>
      <c r="D10" s="6"/>
      <c r="E10" s="6"/>
      <c r="F10" s="6"/>
      <c r="G10" s="6"/>
      <c r="H10" s="5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8">
        <f t="shared" si="0"/>
        <v>0</v>
      </c>
      <c r="AE10" s="9">
        <f t="shared" si="1"/>
        <v>0</v>
      </c>
      <c r="AF10" s="35"/>
    </row>
    <row r="11" spans="1:32" ht="19.95" customHeight="1" x14ac:dyDescent="0.3">
      <c r="A11" s="34">
        <v>6</v>
      </c>
      <c r="B11" s="96" t="s">
        <v>6</v>
      </c>
      <c r="C11" s="39" t="s">
        <v>15</v>
      </c>
      <c r="D11" s="7"/>
      <c r="E11" s="7"/>
      <c r="F11" s="7"/>
      <c r="G11" s="7">
        <v>114.578556017849</v>
      </c>
      <c r="H11" s="7"/>
      <c r="I11" s="26">
        <v>3615958.6665083701</v>
      </c>
      <c r="J11" s="27">
        <v>9344.4439364230893</v>
      </c>
      <c r="K11" s="27">
        <v>561.760947249384</v>
      </c>
      <c r="L11" s="28"/>
      <c r="M11" s="28"/>
      <c r="N11" s="28"/>
      <c r="O11" s="28">
        <v>257024.413448359</v>
      </c>
      <c r="P11" s="28"/>
      <c r="Q11" s="7">
        <v>17.460817252143599</v>
      </c>
      <c r="R11" s="7"/>
      <c r="S11" s="7"/>
      <c r="T11" s="7">
        <v>8.8365638784163405</v>
      </c>
      <c r="U11" s="7">
        <v>32303.673354169401</v>
      </c>
      <c r="V11" s="7">
        <v>38.584351818190001</v>
      </c>
      <c r="W11" s="7"/>
      <c r="X11" s="7"/>
      <c r="Y11" s="7"/>
      <c r="Z11" s="7"/>
      <c r="AA11" s="7">
        <v>37.567687441002199</v>
      </c>
      <c r="AB11" s="7"/>
      <c r="AC11" s="7"/>
      <c r="AD11" s="8">
        <f t="shared" si="0"/>
        <v>3915409.9861709783</v>
      </c>
      <c r="AE11" s="9">
        <f t="shared" si="1"/>
        <v>25.877997151708559</v>
      </c>
      <c r="AF11" s="35"/>
    </row>
    <row r="12" spans="1:32" ht="19.95" customHeight="1" x14ac:dyDescent="0.3">
      <c r="A12" s="34">
        <v>7</v>
      </c>
      <c r="B12" s="97"/>
      <c r="C12" s="39" t="s">
        <v>16</v>
      </c>
      <c r="D12" s="7"/>
      <c r="E12" s="7"/>
      <c r="F12" s="7"/>
      <c r="G12" s="7"/>
      <c r="H12" s="7"/>
      <c r="I12" s="27"/>
      <c r="J12" s="26">
        <v>68976.080337901294</v>
      </c>
      <c r="K12" s="27"/>
      <c r="L12" s="28"/>
      <c r="M12" s="28"/>
      <c r="N12" s="28"/>
      <c r="O12" s="28">
        <v>452.44583981314702</v>
      </c>
      <c r="P12" s="28"/>
      <c r="Q12" s="7"/>
      <c r="R12" s="7"/>
      <c r="S12" s="7"/>
      <c r="T12" s="7"/>
      <c r="U12" s="7">
        <v>142.884649536719</v>
      </c>
      <c r="V12" s="7"/>
      <c r="W12" s="7"/>
      <c r="X12" s="7"/>
      <c r="Y12" s="7"/>
      <c r="Z12" s="7"/>
      <c r="AA12" s="7"/>
      <c r="AB12" s="7"/>
      <c r="AC12" s="7"/>
      <c r="AD12" s="8">
        <f t="shared" si="0"/>
        <v>69571.410827251166</v>
      </c>
      <c r="AE12" s="9">
        <f t="shared" si="1"/>
        <v>0.45981615656770547</v>
      </c>
      <c r="AF12" s="35"/>
    </row>
    <row r="13" spans="1:32" ht="19.95" customHeight="1" x14ac:dyDescent="0.3">
      <c r="A13" s="34">
        <v>8</v>
      </c>
      <c r="B13" s="97"/>
      <c r="C13" s="39" t="s">
        <v>17</v>
      </c>
      <c r="D13" s="7"/>
      <c r="E13" s="7"/>
      <c r="F13" s="7"/>
      <c r="G13" s="7"/>
      <c r="H13" s="7"/>
      <c r="I13" s="27"/>
      <c r="J13" s="27"/>
      <c r="K13" s="26">
        <v>3297.00562129013</v>
      </c>
      <c r="L13" s="28"/>
      <c r="M13" s="28"/>
      <c r="N13" s="28"/>
      <c r="O13" s="28">
        <v>2434.36968483074</v>
      </c>
      <c r="P13" s="28"/>
      <c r="Q13" s="7">
        <v>8.8517524503537504E-2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8">
        <f t="shared" si="0"/>
        <v>5731.4638236453739</v>
      </c>
      <c r="AE13" s="9">
        <f t="shared" si="1"/>
        <v>3.7880785161009921E-2</v>
      </c>
      <c r="AF13" s="35"/>
    </row>
    <row r="14" spans="1:32" ht="19.95" customHeight="1" x14ac:dyDescent="0.3">
      <c r="A14" s="34">
        <v>9</v>
      </c>
      <c r="B14" s="97"/>
      <c r="C14" s="44" t="s">
        <v>18</v>
      </c>
      <c r="D14" s="7"/>
      <c r="E14" s="7"/>
      <c r="F14" s="7"/>
      <c r="G14" s="7">
        <v>8.9435251290873801</v>
      </c>
      <c r="H14" s="7"/>
      <c r="I14" s="28"/>
      <c r="J14" s="28"/>
      <c r="K14" s="28"/>
      <c r="L14" s="45">
        <v>2627111.3499436099</v>
      </c>
      <c r="M14" s="46">
        <v>10596.357292294901</v>
      </c>
      <c r="N14" s="46">
        <v>254.01586159874199</v>
      </c>
      <c r="O14" s="46">
        <v>118432.329158219</v>
      </c>
      <c r="P14" s="46"/>
      <c r="Q14" s="7">
        <v>7.4918547202305898</v>
      </c>
      <c r="R14" s="7"/>
      <c r="S14" s="7"/>
      <c r="T14" s="7">
        <v>0.82352375117652099</v>
      </c>
      <c r="U14" s="7">
        <v>31541.842556077499</v>
      </c>
      <c r="V14" s="7"/>
      <c r="W14" s="7"/>
      <c r="X14" s="7"/>
      <c r="Y14" s="7"/>
      <c r="Z14" s="7"/>
      <c r="AA14" s="7"/>
      <c r="AB14" s="7"/>
      <c r="AC14" s="7"/>
      <c r="AD14" s="8">
        <f t="shared" si="0"/>
        <v>2787953.1537154005</v>
      </c>
      <c r="AE14" s="9">
        <f t="shared" si="1"/>
        <v>18.426331859438012</v>
      </c>
      <c r="AF14" s="35"/>
    </row>
    <row r="15" spans="1:32" ht="19.95" customHeight="1" x14ac:dyDescent="0.3">
      <c r="A15" s="34">
        <v>10</v>
      </c>
      <c r="B15" s="97"/>
      <c r="C15" s="44" t="s">
        <v>19</v>
      </c>
      <c r="D15" s="7"/>
      <c r="E15" s="7"/>
      <c r="F15" s="7"/>
      <c r="G15" s="7"/>
      <c r="H15" s="7"/>
      <c r="I15" s="28"/>
      <c r="J15" s="28"/>
      <c r="K15" s="28"/>
      <c r="L15" s="46"/>
      <c r="M15" s="45">
        <v>42542.520132607999</v>
      </c>
      <c r="N15" s="46"/>
      <c r="O15" s="46">
        <v>162.99285358239899</v>
      </c>
      <c r="P15" s="46"/>
      <c r="Q15" s="7"/>
      <c r="R15" s="7"/>
      <c r="S15" s="7"/>
      <c r="T15" s="7"/>
      <c r="U15" s="7">
        <v>134.99760622183899</v>
      </c>
      <c r="V15" s="7"/>
      <c r="W15" s="7"/>
      <c r="X15" s="7"/>
      <c r="Y15" s="7"/>
      <c r="Z15" s="7"/>
      <c r="AA15" s="7"/>
      <c r="AB15" s="7"/>
      <c r="AC15" s="7"/>
      <c r="AD15" s="8">
        <f t="shared" si="0"/>
        <v>42840.51059241224</v>
      </c>
      <c r="AE15" s="9">
        <f t="shared" si="1"/>
        <v>0.28314445102908642</v>
      </c>
      <c r="AF15" s="35"/>
    </row>
    <row r="16" spans="1:32" ht="19.95" customHeight="1" x14ac:dyDescent="0.3">
      <c r="A16" s="34">
        <v>11</v>
      </c>
      <c r="B16" s="97"/>
      <c r="C16" s="44" t="s">
        <v>54</v>
      </c>
      <c r="D16" s="7"/>
      <c r="E16" s="7"/>
      <c r="F16" s="7"/>
      <c r="G16" s="7"/>
      <c r="H16" s="7"/>
      <c r="I16" s="28"/>
      <c r="J16" s="28"/>
      <c r="K16" s="28"/>
      <c r="L16" s="46"/>
      <c r="M16" s="46"/>
      <c r="N16" s="45">
        <v>1822.6146785845699</v>
      </c>
      <c r="O16" s="46">
        <v>2027.4157605605201</v>
      </c>
      <c r="P16" s="46"/>
      <c r="Q16" s="7">
        <v>12.4175929338902</v>
      </c>
      <c r="R16" s="7"/>
      <c r="S16" s="7"/>
      <c r="T16" s="7"/>
      <c r="U16" s="7">
        <v>6.9999162115275899</v>
      </c>
      <c r="V16" s="7"/>
      <c r="W16" s="7"/>
      <c r="X16" s="7"/>
      <c r="Y16" s="7"/>
      <c r="Z16" s="7"/>
      <c r="AA16" s="7"/>
      <c r="AB16" s="7"/>
      <c r="AC16" s="7"/>
      <c r="AD16" s="8">
        <f t="shared" si="0"/>
        <v>3869.4479482905081</v>
      </c>
      <c r="AE16" s="9">
        <f t="shared" si="1"/>
        <v>2.5574221687693698E-2</v>
      </c>
      <c r="AF16" s="35"/>
    </row>
    <row r="17" spans="1:32" ht="19.95" customHeight="1" x14ac:dyDescent="0.3">
      <c r="A17" s="34">
        <v>12</v>
      </c>
      <c r="B17" s="97"/>
      <c r="C17" s="44" t="s">
        <v>55</v>
      </c>
      <c r="D17" s="7"/>
      <c r="E17" s="7"/>
      <c r="F17" s="7">
        <v>60528.2980543003</v>
      </c>
      <c r="G17" s="7">
        <v>11334.528360775499</v>
      </c>
      <c r="H17" s="7"/>
      <c r="I17" s="28"/>
      <c r="J17" s="28"/>
      <c r="K17" s="28">
        <v>44905.399703380099</v>
      </c>
      <c r="L17" s="46"/>
      <c r="M17" s="46"/>
      <c r="N17" s="46">
        <v>27715.142120938901</v>
      </c>
      <c r="O17" s="45">
        <v>1642990.78248906</v>
      </c>
      <c r="P17" s="46"/>
      <c r="Q17" s="7">
        <v>1170.4723267265699</v>
      </c>
      <c r="R17" s="7"/>
      <c r="S17" s="7"/>
      <c r="T17" s="7">
        <v>1742.6750817099901</v>
      </c>
      <c r="U17" s="7">
        <v>1207.38634061416</v>
      </c>
      <c r="V17" s="7">
        <v>77.833925674332306</v>
      </c>
      <c r="W17" s="7"/>
      <c r="X17" s="7"/>
      <c r="Y17" s="7"/>
      <c r="Z17" s="7"/>
      <c r="AA17" s="7">
        <v>1768.37300828808</v>
      </c>
      <c r="AB17" s="7"/>
      <c r="AC17" s="7"/>
      <c r="AD17" s="8">
        <f t="shared" si="0"/>
        <v>1793440.8914114682</v>
      </c>
      <c r="AE17" s="9">
        <f t="shared" si="1"/>
        <v>11.853332969886585</v>
      </c>
      <c r="AF17" s="35"/>
    </row>
    <row r="18" spans="1:32" ht="19.95" customHeight="1" x14ac:dyDescent="0.3">
      <c r="A18" s="34">
        <v>13</v>
      </c>
      <c r="B18" s="98"/>
      <c r="C18" s="44" t="s">
        <v>22</v>
      </c>
      <c r="D18" s="7"/>
      <c r="E18" s="7"/>
      <c r="F18" s="7"/>
      <c r="G18" s="7"/>
      <c r="H18" s="7"/>
      <c r="I18" s="28"/>
      <c r="J18" s="28"/>
      <c r="K18" s="28"/>
      <c r="L18" s="46"/>
      <c r="M18" s="46"/>
      <c r="N18" s="46"/>
      <c r="O18" s="46"/>
      <c r="P18" s="45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8">
        <f t="shared" si="0"/>
        <v>0</v>
      </c>
      <c r="AE18" s="9">
        <f t="shared" si="1"/>
        <v>0</v>
      </c>
      <c r="AF18" s="35"/>
    </row>
    <row r="19" spans="1:32" ht="19.95" customHeight="1" x14ac:dyDescent="0.3">
      <c r="A19" s="34">
        <v>14</v>
      </c>
      <c r="B19" s="99" t="s">
        <v>36</v>
      </c>
      <c r="C19" s="41" t="s">
        <v>56</v>
      </c>
      <c r="D19" s="7"/>
      <c r="E19" s="7"/>
      <c r="F19" s="7">
        <v>251.688680199278</v>
      </c>
      <c r="G19" s="7">
        <v>1604.9911121080199</v>
      </c>
      <c r="H19" s="7"/>
      <c r="I19" s="7"/>
      <c r="J19" s="7"/>
      <c r="K19" s="7">
        <v>0.31392445251829898</v>
      </c>
      <c r="L19" s="7"/>
      <c r="M19" s="7"/>
      <c r="N19" s="7">
        <v>0.67798002662202395</v>
      </c>
      <c r="O19" s="7">
        <v>18941.096950576699</v>
      </c>
      <c r="P19" s="7"/>
      <c r="Q19" s="10">
        <v>4437.5492457399396</v>
      </c>
      <c r="R19" s="11"/>
      <c r="S19" s="11"/>
      <c r="T19" s="7"/>
      <c r="U19" s="7">
        <v>2.59692896627933</v>
      </c>
      <c r="V19" s="7"/>
      <c r="W19" s="7"/>
      <c r="X19" s="7"/>
      <c r="Y19" s="7"/>
      <c r="Z19" s="7"/>
      <c r="AA19" s="7">
        <v>0.12592488933936499</v>
      </c>
      <c r="AB19" s="7"/>
      <c r="AC19" s="7"/>
      <c r="AD19" s="8">
        <f t="shared" si="0"/>
        <v>25239.040746958697</v>
      </c>
      <c r="AE19" s="9">
        <f t="shared" si="1"/>
        <v>0.16681160513675319</v>
      </c>
      <c r="AF19" s="35"/>
    </row>
    <row r="20" spans="1:32" ht="19.95" customHeight="1" x14ac:dyDescent="0.3">
      <c r="A20" s="34">
        <v>15</v>
      </c>
      <c r="B20" s="99"/>
      <c r="C20" s="41" t="s">
        <v>24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1"/>
      <c r="R20" s="10"/>
      <c r="S20" s="11"/>
      <c r="T20" s="7"/>
      <c r="U20" s="7"/>
      <c r="V20" s="7"/>
      <c r="W20" s="7"/>
      <c r="X20" s="7"/>
      <c r="Y20" s="7"/>
      <c r="Z20" s="7"/>
      <c r="AA20" s="7"/>
      <c r="AB20" s="7"/>
      <c r="AC20" s="7"/>
      <c r="AD20" s="8">
        <f t="shared" si="0"/>
        <v>0</v>
      </c>
      <c r="AE20" s="9">
        <f t="shared" si="1"/>
        <v>0</v>
      </c>
      <c r="AF20" s="35"/>
    </row>
    <row r="21" spans="1:32" ht="19.95" customHeight="1" x14ac:dyDescent="0.3">
      <c r="A21" s="34">
        <v>16</v>
      </c>
      <c r="B21" s="99"/>
      <c r="C21" s="41" t="s">
        <v>25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1"/>
      <c r="R21" s="11"/>
      <c r="S21" s="10"/>
      <c r="T21" s="7"/>
      <c r="U21" s="7"/>
      <c r="V21" s="7"/>
      <c r="W21" s="7"/>
      <c r="X21" s="7"/>
      <c r="Y21" s="7"/>
      <c r="Z21" s="7"/>
      <c r="AA21" s="7"/>
      <c r="AB21" s="7"/>
      <c r="AC21" s="7"/>
      <c r="AD21" s="8">
        <f t="shared" si="0"/>
        <v>0</v>
      </c>
      <c r="AE21" s="9">
        <f t="shared" si="1"/>
        <v>0</v>
      </c>
      <c r="AF21" s="35"/>
    </row>
    <row r="22" spans="1:32" ht="19.95" customHeight="1" x14ac:dyDescent="0.3">
      <c r="A22" s="34">
        <v>17</v>
      </c>
      <c r="B22" s="47" t="s">
        <v>80</v>
      </c>
      <c r="C22" s="37" t="s">
        <v>26</v>
      </c>
      <c r="D22" s="7"/>
      <c r="E22" s="7"/>
      <c r="F22" s="7">
        <v>176.955844071325</v>
      </c>
      <c r="G22" s="7"/>
      <c r="H22" s="7"/>
      <c r="I22" s="7"/>
      <c r="J22" s="7"/>
      <c r="K22" s="7"/>
      <c r="L22" s="7"/>
      <c r="M22" s="7"/>
      <c r="N22" s="7"/>
      <c r="O22" s="7">
        <v>92.532859121813004</v>
      </c>
      <c r="P22" s="7"/>
      <c r="Q22" s="7"/>
      <c r="R22" s="7"/>
      <c r="S22" s="7"/>
      <c r="T22" s="12">
        <v>9880.2947950551406</v>
      </c>
      <c r="U22" s="7"/>
      <c r="V22" s="7">
        <v>1.31851597193182</v>
      </c>
      <c r="W22" s="7"/>
      <c r="X22" s="7"/>
      <c r="Y22" s="7"/>
      <c r="Z22" s="7"/>
      <c r="AA22" s="7">
        <v>87.579795702910403</v>
      </c>
      <c r="AB22" s="7"/>
      <c r="AC22" s="7"/>
      <c r="AD22" s="8">
        <f t="shared" si="0"/>
        <v>10238.68180992312</v>
      </c>
      <c r="AE22" s="9">
        <f t="shared" si="1"/>
        <v>6.7670200477153983E-2</v>
      </c>
      <c r="AF22" s="35"/>
    </row>
    <row r="23" spans="1:32" ht="19.95" customHeight="1" x14ac:dyDescent="0.3">
      <c r="A23" s="34">
        <v>18</v>
      </c>
      <c r="B23" s="100" t="s">
        <v>9</v>
      </c>
      <c r="C23" s="42" t="s">
        <v>27</v>
      </c>
      <c r="D23" s="7">
        <v>477.89199405282699</v>
      </c>
      <c r="E23" s="7">
        <v>0.146008941955864</v>
      </c>
      <c r="F23" s="7"/>
      <c r="G23" s="7">
        <v>21.1426979538473</v>
      </c>
      <c r="H23" s="7"/>
      <c r="I23" s="7">
        <v>3452.5690718144801</v>
      </c>
      <c r="J23" s="7">
        <v>402.73887641016103</v>
      </c>
      <c r="K23" s="7"/>
      <c r="L23" s="7">
        <v>8400.5711379995591</v>
      </c>
      <c r="M23" s="7">
        <v>489.51283181167997</v>
      </c>
      <c r="N23" s="7"/>
      <c r="O23" s="7">
        <v>701.63641367902903</v>
      </c>
      <c r="P23" s="7"/>
      <c r="Q23" s="7"/>
      <c r="R23" s="7"/>
      <c r="S23" s="7"/>
      <c r="T23" s="7"/>
      <c r="U23" s="13">
        <v>529554.16713810503</v>
      </c>
      <c r="V23" s="14">
        <v>541.52876760562003</v>
      </c>
      <c r="W23" s="7"/>
      <c r="X23" s="7"/>
      <c r="Y23" s="7"/>
      <c r="Z23" s="7"/>
      <c r="AA23" s="7">
        <v>15.231479979719801</v>
      </c>
      <c r="AB23" s="7"/>
      <c r="AC23" s="7"/>
      <c r="AD23" s="8">
        <f t="shared" si="0"/>
        <v>544057.13641835388</v>
      </c>
      <c r="AE23" s="9">
        <f t="shared" si="1"/>
        <v>3.5958198697780177</v>
      </c>
      <c r="AF23" s="35"/>
    </row>
    <row r="24" spans="1:32" ht="19.95" customHeight="1" x14ac:dyDescent="0.3">
      <c r="A24" s="34">
        <v>19</v>
      </c>
      <c r="B24" s="100"/>
      <c r="C24" s="42" t="s">
        <v>57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14"/>
      <c r="V24" s="13">
        <v>75.7039280999049</v>
      </c>
      <c r="W24" s="7"/>
      <c r="X24" s="7"/>
      <c r="Y24" s="7"/>
      <c r="Z24" s="7"/>
      <c r="AA24" s="7"/>
      <c r="AB24" s="7"/>
      <c r="AC24" s="7"/>
      <c r="AD24" s="8">
        <f t="shared" si="0"/>
        <v>75.7039280999049</v>
      </c>
      <c r="AE24" s="9">
        <f t="shared" si="1"/>
        <v>5.0034761178568954E-4</v>
      </c>
      <c r="AF24" s="35"/>
    </row>
    <row r="25" spans="1:32" ht="19.95" customHeight="1" x14ac:dyDescent="0.3">
      <c r="A25" s="34">
        <v>20</v>
      </c>
      <c r="B25" s="101" t="s">
        <v>38</v>
      </c>
      <c r="C25" s="43" t="s">
        <v>29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15"/>
      <c r="X25" s="16"/>
      <c r="Y25" s="16"/>
      <c r="Z25" s="16"/>
      <c r="AA25" s="16"/>
      <c r="AB25" s="16"/>
      <c r="AC25" s="16"/>
      <c r="AD25" s="8">
        <f t="shared" si="0"/>
        <v>0</v>
      </c>
      <c r="AE25" s="9">
        <f t="shared" si="1"/>
        <v>0</v>
      </c>
      <c r="AF25" s="35"/>
    </row>
    <row r="26" spans="1:32" ht="19.95" customHeight="1" x14ac:dyDescent="0.3">
      <c r="A26" s="34">
        <v>21</v>
      </c>
      <c r="B26" s="101"/>
      <c r="C26" s="43" t="s">
        <v>30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6"/>
      <c r="X26" s="15"/>
      <c r="Y26" s="16"/>
      <c r="Z26" s="16"/>
      <c r="AA26" s="16"/>
      <c r="AB26" s="16"/>
      <c r="AC26" s="16"/>
      <c r="AD26" s="8">
        <f t="shared" si="0"/>
        <v>0</v>
      </c>
      <c r="AE26" s="9">
        <f t="shared" si="1"/>
        <v>0</v>
      </c>
      <c r="AF26" s="35"/>
    </row>
    <row r="27" spans="1:32" ht="19.95" customHeight="1" x14ac:dyDescent="0.3">
      <c r="A27" s="34">
        <v>22</v>
      </c>
      <c r="B27" s="101"/>
      <c r="C27" s="43" t="s">
        <v>31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16"/>
      <c r="X27" s="16"/>
      <c r="Y27" s="15"/>
      <c r="Z27" s="16"/>
      <c r="AA27" s="16"/>
      <c r="AB27" s="16"/>
      <c r="AC27" s="16"/>
      <c r="AD27" s="8">
        <f t="shared" si="0"/>
        <v>0</v>
      </c>
      <c r="AE27" s="9">
        <f t="shared" si="1"/>
        <v>0</v>
      </c>
      <c r="AF27" s="35"/>
    </row>
    <row r="28" spans="1:32" ht="19.95" customHeight="1" x14ac:dyDescent="0.3">
      <c r="A28" s="34">
        <v>23</v>
      </c>
      <c r="B28" s="101"/>
      <c r="C28" s="43" t="s">
        <v>32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16"/>
      <c r="X28" s="16"/>
      <c r="Y28" s="16"/>
      <c r="Z28" s="15"/>
      <c r="AA28" s="16"/>
      <c r="AB28" s="16"/>
      <c r="AC28" s="16"/>
      <c r="AD28" s="8">
        <f t="shared" si="0"/>
        <v>0</v>
      </c>
      <c r="AE28" s="9">
        <f t="shared" si="1"/>
        <v>0</v>
      </c>
      <c r="AF28" s="35"/>
    </row>
    <row r="29" spans="1:32" ht="19.95" customHeight="1" x14ac:dyDescent="0.3">
      <c r="A29" s="34">
        <v>24</v>
      </c>
      <c r="B29" s="101"/>
      <c r="C29" s="43" t="s">
        <v>33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>
        <v>462.531996839231</v>
      </c>
      <c r="P29" s="7"/>
      <c r="Q29" s="7"/>
      <c r="R29" s="7"/>
      <c r="S29" s="7"/>
      <c r="T29" s="7"/>
      <c r="U29" s="7"/>
      <c r="V29" s="7"/>
      <c r="W29" s="16"/>
      <c r="X29" s="16"/>
      <c r="Y29" s="16"/>
      <c r="Z29" s="16"/>
      <c r="AA29" s="15">
        <v>1592.6418152536601</v>
      </c>
      <c r="AB29" s="16"/>
      <c r="AC29" s="16"/>
      <c r="AD29" s="8">
        <f t="shared" si="0"/>
        <v>2055.1738120928912</v>
      </c>
      <c r="AE29" s="9">
        <f t="shared" si="1"/>
        <v>1.3583196202555589E-2</v>
      </c>
      <c r="AF29" s="35"/>
    </row>
    <row r="30" spans="1:32" ht="19.95" customHeight="1" x14ac:dyDescent="0.3">
      <c r="A30" s="34">
        <v>25</v>
      </c>
      <c r="B30" s="101"/>
      <c r="C30" s="43" t="s">
        <v>34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16"/>
      <c r="X30" s="16"/>
      <c r="Y30" s="16"/>
      <c r="Z30" s="16"/>
      <c r="AA30" s="16"/>
      <c r="AB30" s="15"/>
      <c r="AC30" s="16"/>
      <c r="AD30" s="8">
        <f t="shared" si="0"/>
        <v>0</v>
      </c>
      <c r="AE30" s="9">
        <f t="shared" si="1"/>
        <v>0</v>
      </c>
      <c r="AF30" s="35"/>
    </row>
    <row r="31" spans="1:32" ht="19.95" customHeight="1" x14ac:dyDescent="0.3">
      <c r="A31" s="34">
        <v>26</v>
      </c>
      <c r="B31" s="101"/>
      <c r="C31" s="43" t="s">
        <v>35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16"/>
      <c r="X31" s="16"/>
      <c r="Y31" s="16"/>
      <c r="Z31" s="16"/>
      <c r="AA31" s="16"/>
      <c r="AB31" s="16"/>
      <c r="AC31" s="15"/>
      <c r="AD31" s="8">
        <f t="shared" si="0"/>
        <v>0</v>
      </c>
      <c r="AE31" s="9">
        <f t="shared" si="1"/>
        <v>0</v>
      </c>
      <c r="AF31" s="35"/>
    </row>
    <row r="32" spans="1:32" ht="19.95" customHeight="1" x14ac:dyDescent="0.35">
      <c r="A32" s="31"/>
      <c r="B32" s="102" t="s">
        <v>46</v>
      </c>
      <c r="C32" s="102"/>
      <c r="D32" s="17">
        <f t="shared" ref="D32:AD32" si="2">SUM(D6:D31)</f>
        <v>5096506.5831808122</v>
      </c>
      <c r="E32" s="17">
        <f t="shared" si="2"/>
        <v>452275.71363266592</v>
      </c>
      <c r="F32" s="17">
        <f t="shared" si="2"/>
        <v>84845.634463581664</v>
      </c>
      <c r="G32" s="17">
        <f t="shared" si="2"/>
        <v>19043.212887619771</v>
      </c>
      <c r="H32" s="17">
        <f t="shared" si="2"/>
        <v>0</v>
      </c>
      <c r="I32" s="17">
        <f>SUM(I6:I31)</f>
        <v>3619411.2355801845</v>
      </c>
      <c r="J32" s="17">
        <f>SUM(J6:J31)</f>
        <v>78723.26315073455</v>
      </c>
      <c r="K32" s="17">
        <f>SUM(K6:K31)</f>
        <v>48764.480196372126</v>
      </c>
      <c r="L32" s="17">
        <f t="shared" si="2"/>
        <v>2635511.9210816096</v>
      </c>
      <c r="M32" s="17">
        <f t="shared" si="2"/>
        <v>53628.390256714578</v>
      </c>
      <c r="N32" s="17">
        <f t="shared" si="2"/>
        <v>29792.450641148836</v>
      </c>
      <c r="O32" s="17">
        <f t="shared" si="2"/>
        <v>2387763.3729719385</v>
      </c>
      <c r="P32" s="17">
        <f t="shared" si="2"/>
        <v>0</v>
      </c>
      <c r="Q32" s="17">
        <f t="shared" si="2"/>
        <v>6503.2369204581437</v>
      </c>
      <c r="R32" s="17">
        <f t="shared" si="2"/>
        <v>0</v>
      </c>
      <c r="S32" s="17">
        <f t="shared" si="2"/>
        <v>0</v>
      </c>
      <c r="T32" s="17">
        <f t="shared" si="2"/>
        <v>12026.474319392681</v>
      </c>
      <c r="U32" s="17">
        <f t="shared" si="2"/>
        <v>600330.55869634403</v>
      </c>
      <c r="V32" s="17">
        <f t="shared" si="2"/>
        <v>976.12213963295017</v>
      </c>
      <c r="W32" s="17">
        <f t="shared" si="2"/>
        <v>0</v>
      </c>
      <c r="X32" s="17">
        <f t="shared" si="2"/>
        <v>0</v>
      </c>
      <c r="Y32" s="17">
        <f t="shared" si="2"/>
        <v>0</v>
      </c>
      <c r="Z32" s="17">
        <f t="shared" si="2"/>
        <v>0</v>
      </c>
      <c r="AA32" s="17">
        <f t="shared" si="2"/>
        <v>4164.0518093374785</v>
      </c>
      <c r="AB32" s="17">
        <f t="shared" si="2"/>
        <v>0</v>
      </c>
      <c r="AC32" s="17">
        <f t="shared" si="2"/>
        <v>0</v>
      </c>
      <c r="AD32" s="48">
        <f t="shared" si="2"/>
        <v>15130266.701928547</v>
      </c>
      <c r="AE32" s="18"/>
      <c r="AF32" s="35"/>
    </row>
    <row r="33" spans="1:32" ht="19.95" customHeight="1" x14ac:dyDescent="0.35">
      <c r="A33" s="31"/>
      <c r="B33" s="94">
        <f>AE4</f>
        <v>0</v>
      </c>
      <c r="C33" s="94"/>
      <c r="D33" s="49">
        <f t="shared" ref="D33:AC33" si="3">D32/$AD$32*100</f>
        <v>33.684182067532205</v>
      </c>
      <c r="E33" s="49">
        <f t="shared" si="3"/>
        <v>2.9892117736101609</v>
      </c>
      <c r="F33" s="49">
        <f t="shared" si="3"/>
        <v>0.56076760664613401</v>
      </c>
      <c r="G33" s="49">
        <f t="shared" si="3"/>
        <v>0.12586171323201112</v>
      </c>
      <c r="H33" s="49">
        <f t="shared" si="3"/>
        <v>0</v>
      </c>
      <c r="I33" s="49">
        <f t="shared" si="3"/>
        <v>23.921661837717931</v>
      </c>
      <c r="J33" s="49">
        <f t="shared" si="3"/>
        <v>0.5203032088039814</v>
      </c>
      <c r="K33" s="49">
        <f t="shared" si="3"/>
        <v>0.32229755864221787</v>
      </c>
      <c r="L33" s="49">
        <f t="shared" si="3"/>
        <v>17.418806773218872</v>
      </c>
      <c r="M33" s="49">
        <f t="shared" si="3"/>
        <v>0.35444444776296608</v>
      </c>
      <c r="N33" s="49">
        <f t="shared" si="3"/>
        <v>0.19690631518974747</v>
      </c>
      <c r="O33" s="49">
        <f t="shared" si="3"/>
        <v>15.781370018200588</v>
      </c>
      <c r="P33" s="49">
        <f t="shared" si="3"/>
        <v>0</v>
      </c>
      <c r="Q33" s="49">
        <f t="shared" si="3"/>
        <v>4.2981641028371445E-2</v>
      </c>
      <c r="R33" s="49">
        <f t="shared" si="3"/>
        <v>0</v>
      </c>
      <c r="S33" s="49">
        <f t="shared" si="3"/>
        <v>0</v>
      </c>
      <c r="T33" s="49">
        <f t="shared" si="3"/>
        <v>7.9486201772370299E-2</v>
      </c>
      <c r="U33" s="49">
        <f t="shared" si="3"/>
        <v>3.967746045215609</v>
      </c>
      <c r="V33" s="49">
        <f t="shared" si="3"/>
        <v>6.4514536251269843E-3</v>
      </c>
      <c r="W33" s="49">
        <f t="shared" si="3"/>
        <v>0</v>
      </c>
      <c r="X33" s="49">
        <f t="shared" si="3"/>
        <v>0</v>
      </c>
      <c r="Y33" s="49">
        <f t="shared" si="3"/>
        <v>0</v>
      </c>
      <c r="Z33" s="49">
        <f t="shared" si="3"/>
        <v>0</v>
      </c>
      <c r="AA33" s="49">
        <f t="shared" si="3"/>
        <v>2.7521337801710503E-2</v>
      </c>
      <c r="AB33" s="49">
        <f t="shared" si="3"/>
        <v>0</v>
      </c>
      <c r="AC33" s="49">
        <f t="shared" si="3"/>
        <v>0</v>
      </c>
      <c r="AD33" s="50"/>
      <c r="AE33" s="50"/>
      <c r="AF33" s="35"/>
    </row>
    <row r="34" spans="1:32" x14ac:dyDescent="0.35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5"/>
    </row>
    <row r="35" spans="1:32" x14ac:dyDescent="0.35">
      <c r="A35" s="31"/>
      <c r="B35" s="32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5"/>
    </row>
    <row r="36" spans="1:32" x14ac:dyDescent="0.35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5"/>
    </row>
    <row r="37" spans="1:32" x14ac:dyDescent="0.35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5"/>
    </row>
    <row r="38" spans="1:32" x14ac:dyDescent="0.35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5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8"/>
  <sheetViews>
    <sheetView showGridLines="0" zoomScale="60" zoomScaleNormal="60" workbookViewId="0">
      <selection sqref="A1:AE33"/>
    </sheetView>
  </sheetViews>
  <sheetFormatPr defaultColWidth="9.109375" defaultRowHeight="16.2" x14ac:dyDescent="0.35"/>
  <cols>
    <col min="1" max="1" width="5" style="52" bestFit="1" customWidth="1"/>
    <col min="2" max="2" width="10.77734375" style="53" customWidth="1"/>
    <col min="3" max="3" width="10.77734375" style="52" customWidth="1"/>
    <col min="4" max="31" width="12.77734375" style="52" customWidth="1"/>
    <col min="32" max="16384" width="9.109375" style="36"/>
  </cols>
  <sheetData>
    <row r="1" spans="1:32" ht="19.95" customHeight="1" x14ac:dyDescent="0.35">
      <c r="A1" s="31"/>
      <c r="B1" s="32"/>
      <c r="C1" s="33"/>
      <c r="D1" s="34">
        <v>1</v>
      </c>
      <c r="E1" s="34">
        <v>2</v>
      </c>
      <c r="F1" s="34">
        <v>3</v>
      </c>
      <c r="G1" s="34">
        <v>4</v>
      </c>
      <c r="H1" s="34">
        <v>5</v>
      </c>
      <c r="I1" s="34">
        <v>6</v>
      </c>
      <c r="J1" s="34">
        <v>7</v>
      </c>
      <c r="K1" s="34">
        <v>8</v>
      </c>
      <c r="L1" s="34">
        <v>9</v>
      </c>
      <c r="M1" s="34">
        <v>10</v>
      </c>
      <c r="N1" s="34">
        <v>11</v>
      </c>
      <c r="O1" s="34">
        <v>12</v>
      </c>
      <c r="P1" s="34">
        <v>13</v>
      </c>
      <c r="Q1" s="34">
        <v>14</v>
      </c>
      <c r="R1" s="34">
        <v>15</v>
      </c>
      <c r="S1" s="34">
        <v>16</v>
      </c>
      <c r="T1" s="34">
        <v>17</v>
      </c>
      <c r="U1" s="34">
        <v>18</v>
      </c>
      <c r="V1" s="34">
        <v>19</v>
      </c>
      <c r="W1" s="34">
        <v>20</v>
      </c>
      <c r="X1" s="34">
        <v>21</v>
      </c>
      <c r="Y1" s="34">
        <v>22</v>
      </c>
      <c r="Z1" s="34">
        <v>23</v>
      </c>
      <c r="AA1" s="34">
        <v>24</v>
      </c>
      <c r="AB1" s="34">
        <v>25</v>
      </c>
      <c r="AC1" s="34">
        <v>26</v>
      </c>
      <c r="AD1" s="33"/>
      <c r="AE1" s="33"/>
      <c r="AF1" s="35"/>
    </row>
    <row r="2" spans="1:32" ht="19.95" customHeight="1" x14ac:dyDescent="0.35">
      <c r="A2" s="31"/>
      <c r="B2" s="82" t="s">
        <v>40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35"/>
    </row>
    <row r="3" spans="1:32" ht="19.95" customHeight="1" x14ac:dyDescent="0.35">
      <c r="A3" s="31"/>
      <c r="B3" s="82" t="s">
        <v>1</v>
      </c>
      <c r="C3" s="82"/>
      <c r="D3" s="83" t="s">
        <v>41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2" t="s">
        <v>42</v>
      </c>
      <c r="AE3" s="84" t="s">
        <v>4</v>
      </c>
      <c r="AF3" s="35"/>
    </row>
    <row r="4" spans="1:32" ht="32.4" x14ac:dyDescent="0.35">
      <c r="A4" s="31"/>
      <c r="B4" s="82"/>
      <c r="C4" s="82"/>
      <c r="D4" s="87" t="s">
        <v>5</v>
      </c>
      <c r="E4" s="87"/>
      <c r="F4" s="87"/>
      <c r="G4" s="87"/>
      <c r="H4" s="87"/>
      <c r="I4" s="88" t="s">
        <v>63</v>
      </c>
      <c r="J4" s="89"/>
      <c r="K4" s="89"/>
      <c r="L4" s="89"/>
      <c r="M4" s="89"/>
      <c r="N4" s="89"/>
      <c r="O4" s="89"/>
      <c r="P4" s="90"/>
      <c r="Q4" s="91" t="s">
        <v>7</v>
      </c>
      <c r="R4" s="91"/>
      <c r="S4" s="91"/>
      <c r="T4" s="37" t="s">
        <v>8</v>
      </c>
      <c r="U4" s="92" t="s">
        <v>9</v>
      </c>
      <c r="V4" s="92"/>
      <c r="W4" s="93" t="s">
        <v>38</v>
      </c>
      <c r="X4" s="93"/>
      <c r="Y4" s="93"/>
      <c r="Z4" s="93"/>
      <c r="AA4" s="93"/>
      <c r="AB4" s="93"/>
      <c r="AC4" s="93"/>
      <c r="AD4" s="82"/>
      <c r="AE4" s="85"/>
      <c r="AF4" s="35"/>
    </row>
    <row r="5" spans="1:32" ht="19.95" customHeight="1" x14ac:dyDescent="0.35">
      <c r="A5" s="31"/>
      <c r="B5" s="82"/>
      <c r="C5" s="82"/>
      <c r="D5" s="38" t="s">
        <v>10</v>
      </c>
      <c r="E5" s="38" t="s">
        <v>11</v>
      </c>
      <c r="F5" s="38" t="s">
        <v>52</v>
      </c>
      <c r="G5" s="38" t="s">
        <v>53</v>
      </c>
      <c r="H5" s="38" t="s">
        <v>14</v>
      </c>
      <c r="I5" s="39" t="s">
        <v>15</v>
      </c>
      <c r="J5" s="39" t="s">
        <v>16</v>
      </c>
      <c r="K5" s="39" t="s">
        <v>17</v>
      </c>
      <c r="L5" s="40" t="s">
        <v>18</v>
      </c>
      <c r="M5" s="40" t="s">
        <v>19</v>
      </c>
      <c r="N5" s="40" t="s">
        <v>54</v>
      </c>
      <c r="O5" s="40" t="s">
        <v>55</v>
      </c>
      <c r="P5" s="40" t="s">
        <v>22</v>
      </c>
      <c r="Q5" s="41" t="s">
        <v>56</v>
      </c>
      <c r="R5" s="41" t="s">
        <v>24</v>
      </c>
      <c r="S5" s="41" t="s">
        <v>25</v>
      </c>
      <c r="T5" s="37" t="s">
        <v>26</v>
      </c>
      <c r="U5" s="42" t="s">
        <v>27</v>
      </c>
      <c r="V5" s="42" t="s">
        <v>57</v>
      </c>
      <c r="W5" s="43" t="s">
        <v>29</v>
      </c>
      <c r="X5" s="43" t="s">
        <v>30</v>
      </c>
      <c r="Y5" s="43" t="s">
        <v>31</v>
      </c>
      <c r="Z5" s="43" t="s">
        <v>32</v>
      </c>
      <c r="AA5" s="43" t="s">
        <v>33</v>
      </c>
      <c r="AB5" s="43" t="s">
        <v>34</v>
      </c>
      <c r="AC5" s="43" t="s">
        <v>35</v>
      </c>
      <c r="AD5" s="82"/>
      <c r="AE5" s="86"/>
      <c r="AF5" s="35"/>
    </row>
    <row r="6" spans="1:32" ht="19.95" customHeight="1" x14ac:dyDescent="0.3">
      <c r="A6" s="34">
        <v>1</v>
      </c>
      <c r="B6" s="95" t="s">
        <v>5</v>
      </c>
      <c r="C6" s="38" t="s">
        <v>10</v>
      </c>
      <c r="D6" s="5">
        <v>182667735.72518301</v>
      </c>
      <c r="E6" s="6">
        <v>22961584.5171386</v>
      </c>
      <c r="F6" s="6">
        <v>41009.660815969102</v>
      </c>
      <c r="G6" s="6">
        <v>29378.104664668401</v>
      </c>
      <c r="H6" s="6">
        <v>1174009.5633008301</v>
      </c>
      <c r="I6" s="7"/>
      <c r="J6" s="7"/>
      <c r="K6" s="7"/>
      <c r="L6" s="7"/>
      <c r="M6" s="7"/>
      <c r="N6" s="7"/>
      <c r="O6" s="7">
        <v>8659903.2893300094</v>
      </c>
      <c r="P6" s="7"/>
      <c r="Q6" s="7">
        <v>750354.44053965795</v>
      </c>
      <c r="R6" s="7"/>
      <c r="S6" s="7"/>
      <c r="T6" s="7">
        <v>5868.2816071180596</v>
      </c>
      <c r="U6" s="7">
        <v>226216.561213476</v>
      </c>
      <c r="V6" s="7">
        <v>3435.2593215501101</v>
      </c>
      <c r="W6" s="7"/>
      <c r="X6" s="7"/>
      <c r="Y6" s="7"/>
      <c r="Z6" s="7"/>
      <c r="AA6" s="7">
        <v>16439.905993479199</v>
      </c>
      <c r="AB6" s="7">
        <v>212.214569817929</v>
      </c>
      <c r="AC6" s="7">
        <v>9320591.2787812408</v>
      </c>
      <c r="AD6" s="8">
        <f t="shared" ref="AD6:AD31" si="0">SUM(D6:AC6)</f>
        <v>225856738.80245936</v>
      </c>
      <c r="AE6" s="9">
        <f t="shared" ref="AE6:AE31" si="1">AD6/$AD$32*100</f>
        <v>51.006361386018675</v>
      </c>
      <c r="AF6" s="35"/>
    </row>
    <row r="7" spans="1:32" ht="19.95" customHeight="1" x14ac:dyDescent="0.3">
      <c r="A7" s="34">
        <v>2</v>
      </c>
      <c r="B7" s="95"/>
      <c r="C7" s="38" t="s">
        <v>11</v>
      </c>
      <c r="D7" s="6"/>
      <c r="E7" s="5">
        <v>131387685.756522</v>
      </c>
      <c r="F7" s="6">
        <v>1410.9983052248399</v>
      </c>
      <c r="G7" s="6">
        <v>275.64126520269701</v>
      </c>
      <c r="H7" s="6">
        <v>32017.7337842374</v>
      </c>
      <c r="I7" s="7"/>
      <c r="J7" s="7"/>
      <c r="K7" s="7"/>
      <c r="L7" s="7"/>
      <c r="M7" s="7"/>
      <c r="N7" s="7"/>
      <c r="O7" s="7">
        <v>363245.19450939097</v>
      </c>
      <c r="P7" s="7"/>
      <c r="Q7" s="7">
        <v>10757.837151334101</v>
      </c>
      <c r="R7" s="7"/>
      <c r="S7" s="7"/>
      <c r="T7" s="7">
        <v>686.33128220879598</v>
      </c>
      <c r="U7" s="7">
        <v>204455.30935470501</v>
      </c>
      <c r="V7" s="7">
        <v>9915.5486491181691</v>
      </c>
      <c r="W7" s="7"/>
      <c r="X7" s="7"/>
      <c r="Y7" s="7"/>
      <c r="Z7" s="7"/>
      <c r="AA7" s="7">
        <v>2097.77904343712</v>
      </c>
      <c r="AB7" s="7">
        <v>34.241011983574701</v>
      </c>
      <c r="AC7" s="7">
        <v>8454857.9631086495</v>
      </c>
      <c r="AD7" s="8">
        <f t="shared" si="0"/>
        <v>140467440.3339875</v>
      </c>
      <c r="AE7" s="9">
        <f t="shared" si="1"/>
        <v>31.722467359766753</v>
      </c>
      <c r="AF7" s="35"/>
    </row>
    <row r="8" spans="1:32" ht="19.95" customHeight="1" x14ac:dyDescent="0.3">
      <c r="A8" s="34">
        <v>3</v>
      </c>
      <c r="B8" s="95"/>
      <c r="C8" s="38" t="s">
        <v>52</v>
      </c>
      <c r="D8" s="6"/>
      <c r="E8" s="6"/>
      <c r="F8" s="5">
        <v>3030223.6968638301</v>
      </c>
      <c r="G8" s="6">
        <v>648.83562144162602</v>
      </c>
      <c r="H8" s="6">
        <v>289.61793915496798</v>
      </c>
      <c r="I8" s="7"/>
      <c r="J8" s="7"/>
      <c r="K8" s="7"/>
      <c r="L8" s="7"/>
      <c r="M8" s="7"/>
      <c r="N8" s="7"/>
      <c r="O8" s="7">
        <v>385617.13580517098</v>
      </c>
      <c r="P8" s="7"/>
      <c r="Q8" s="7">
        <v>12925.757174329099</v>
      </c>
      <c r="R8" s="7"/>
      <c r="S8" s="7"/>
      <c r="T8" s="7">
        <v>1150.94377523666</v>
      </c>
      <c r="U8" s="7">
        <v>3162.0969749188898</v>
      </c>
      <c r="V8" s="7">
        <v>738.42788465841397</v>
      </c>
      <c r="W8" s="7"/>
      <c r="X8" s="7"/>
      <c r="Y8" s="7"/>
      <c r="Z8" s="7"/>
      <c r="AA8" s="7">
        <v>138.995460142252</v>
      </c>
      <c r="AB8" s="7"/>
      <c r="AC8" s="7">
        <v>24891.904958497398</v>
      </c>
      <c r="AD8" s="8">
        <f t="shared" si="0"/>
        <v>3459787.4124573804</v>
      </c>
      <c r="AE8" s="9">
        <f t="shared" si="1"/>
        <v>0.78134116349278493</v>
      </c>
      <c r="AF8" s="35"/>
    </row>
    <row r="9" spans="1:32" ht="19.95" customHeight="1" x14ac:dyDescent="0.3">
      <c r="A9" s="34">
        <v>4</v>
      </c>
      <c r="B9" s="95"/>
      <c r="C9" s="38" t="s">
        <v>53</v>
      </c>
      <c r="D9" s="6"/>
      <c r="E9" s="6"/>
      <c r="F9" s="6">
        <v>29174.748461339601</v>
      </c>
      <c r="G9" s="5">
        <v>174444.077779549</v>
      </c>
      <c r="H9" s="6"/>
      <c r="I9" s="7"/>
      <c r="J9" s="7"/>
      <c r="K9" s="7">
        <v>16129.5957218766</v>
      </c>
      <c r="L9" s="7"/>
      <c r="M9" s="7"/>
      <c r="N9" s="7">
        <v>381.91366821191701</v>
      </c>
      <c r="O9" s="7">
        <v>8379.5690020414295</v>
      </c>
      <c r="P9" s="7"/>
      <c r="Q9" s="7">
        <v>32486.973853557101</v>
      </c>
      <c r="R9" s="7"/>
      <c r="S9" s="7"/>
      <c r="T9" s="7">
        <v>125.024013750349</v>
      </c>
      <c r="U9" s="7">
        <v>10.596901610402</v>
      </c>
      <c r="V9" s="7"/>
      <c r="W9" s="7"/>
      <c r="X9" s="7"/>
      <c r="Y9" s="7"/>
      <c r="Z9" s="7"/>
      <c r="AA9" s="7"/>
      <c r="AB9" s="7">
        <v>7.92100318849063</v>
      </c>
      <c r="AC9" s="7">
        <v>98209.178500363094</v>
      </c>
      <c r="AD9" s="8">
        <f t="shared" si="0"/>
        <v>359349.59890548798</v>
      </c>
      <c r="AE9" s="9">
        <f t="shared" si="1"/>
        <v>8.1153724271762109E-2</v>
      </c>
      <c r="AF9" s="35"/>
    </row>
    <row r="10" spans="1:32" ht="19.95" customHeight="1" x14ac:dyDescent="0.3">
      <c r="A10" s="34">
        <v>5</v>
      </c>
      <c r="B10" s="95"/>
      <c r="C10" s="38" t="s">
        <v>14</v>
      </c>
      <c r="D10" s="6"/>
      <c r="E10" s="6"/>
      <c r="F10" s="6">
        <v>174842.88879152</v>
      </c>
      <c r="G10" s="6"/>
      <c r="H10" s="5">
        <v>36561.175003032498</v>
      </c>
      <c r="I10" s="7"/>
      <c r="J10" s="7"/>
      <c r="K10" s="7"/>
      <c r="L10" s="7"/>
      <c r="M10" s="7"/>
      <c r="N10" s="7"/>
      <c r="O10" s="7">
        <v>28731.228976182301</v>
      </c>
      <c r="P10" s="7"/>
      <c r="Q10" s="7">
        <v>21330.648420988298</v>
      </c>
      <c r="R10" s="7"/>
      <c r="S10" s="7"/>
      <c r="T10" s="7"/>
      <c r="U10" s="7"/>
      <c r="V10" s="7">
        <v>9.0542548044980506E-2</v>
      </c>
      <c r="W10" s="7"/>
      <c r="X10" s="7"/>
      <c r="Y10" s="7"/>
      <c r="Z10" s="7"/>
      <c r="AA10" s="7"/>
      <c r="AB10" s="7"/>
      <c r="AC10" s="7">
        <v>1341.3065463078101</v>
      </c>
      <c r="AD10" s="8">
        <f t="shared" si="0"/>
        <v>262807.33828057896</v>
      </c>
      <c r="AE10" s="9">
        <f t="shared" si="1"/>
        <v>5.9351100800942344E-2</v>
      </c>
      <c r="AF10" s="35"/>
    </row>
    <row r="11" spans="1:32" ht="19.95" customHeight="1" x14ac:dyDescent="0.3">
      <c r="A11" s="34">
        <v>6</v>
      </c>
      <c r="B11" s="96" t="s">
        <v>63</v>
      </c>
      <c r="C11" s="39" t="s">
        <v>15</v>
      </c>
      <c r="D11" s="7"/>
      <c r="E11" s="7"/>
      <c r="F11" s="7"/>
      <c r="G11" s="7">
        <v>9585.8913697113003</v>
      </c>
      <c r="H11" s="7"/>
      <c r="I11" s="26">
        <v>3922415.5906920098</v>
      </c>
      <c r="J11" s="27">
        <v>129702.038326095</v>
      </c>
      <c r="K11" s="27">
        <v>102.03472326320799</v>
      </c>
      <c r="L11" s="28"/>
      <c r="M11" s="28"/>
      <c r="N11" s="28"/>
      <c r="O11" s="28">
        <v>167227.30258632399</v>
      </c>
      <c r="P11" s="28"/>
      <c r="Q11" s="7">
        <v>14198.690942871601</v>
      </c>
      <c r="R11" s="7"/>
      <c r="S11" s="7"/>
      <c r="T11" s="7">
        <v>448.75553764315202</v>
      </c>
      <c r="U11" s="7">
        <v>5676.6532916722599</v>
      </c>
      <c r="V11" s="7">
        <v>224.111808336877</v>
      </c>
      <c r="W11" s="7"/>
      <c r="X11" s="7"/>
      <c r="Y11" s="7"/>
      <c r="Z11" s="7"/>
      <c r="AA11" s="7">
        <v>264.50103217322999</v>
      </c>
      <c r="AB11" s="7"/>
      <c r="AC11" s="7">
        <v>256180.92257867099</v>
      </c>
      <c r="AD11" s="8">
        <f t="shared" si="0"/>
        <v>4506026.4928887719</v>
      </c>
      <c r="AE11" s="9">
        <f t="shared" si="1"/>
        <v>1.0176185883578177</v>
      </c>
      <c r="AF11" s="35"/>
    </row>
    <row r="12" spans="1:32" ht="19.95" customHeight="1" x14ac:dyDescent="0.3">
      <c r="A12" s="34">
        <v>7</v>
      </c>
      <c r="B12" s="97"/>
      <c r="C12" s="39" t="s">
        <v>16</v>
      </c>
      <c r="D12" s="7"/>
      <c r="E12" s="7"/>
      <c r="F12" s="7"/>
      <c r="G12" s="7"/>
      <c r="H12" s="7"/>
      <c r="I12" s="27"/>
      <c r="J12" s="26">
        <v>2972198.8645953001</v>
      </c>
      <c r="K12" s="27">
        <v>166.89090713209799</v>
      </c>
      <c r="L12" s="28"/>
      <c r="M12" s="28"/>
      <c r="N12" s="28"/>
      <c r="O12" s="28">
        <v>20946.611177361101</v>
      </c>
      <c r="P12" s="28"/>
      <c r="Q12" s="7">
        <v>236.18643461458501</v>
      </c>
      <c r="R12" s="7"/>
      <c r="S12" s="7"/>
      <c r="T12" s="7">
        <v>74.023558403019294</v>
      </c>
      <c r="U12" s="7">
        <v>840.07194478231395</v>
      </c>
      <c r="V12" s="7">
        <v>0.243416974885762</v>
      </c>
      <c r="W12" s="7"/>
      <c r="X12" s="7"/>
      <c r="Y12" s="7"/>
      <c r="Z12" s="7"/>
      <c r="AA12" s="7">
        <v>94.963083864920904</v>
      </c>
      <c r="AB12" s="7"/>
      <c r="AC12" s="7">
        <v>248362.35375501399</v>
      </c>
      <c r="AD12" s="8">
        <f t="shared" si="0"/>
        <v>3242920.208873447</v>
      </c>
      <c r="AE12" s="9">
        <f t="shared" si="1"/>
        <v>0.73236495398303814</v>
      </c>
      <c r="AF12" s="35"/>
    </row>
    <row r="13" spans="1:32" ht="19.95" customHeight="1" x14ac:dyDescent="0.3">
      <c r="A13" s="34">
        <v>8</v>
      </c>
      <c r="B13" s="97"/>
      <c r="C13" s="39" t="s">
        <v>17</v>
      </c>
      <c r="D13" s="7"/>
      <c r="E13" s="7"/>
      <c r="F13" s="7"/>
      <c r="G13" s="7"/>
      <c r="H13" s="7"/>
      <c r="I13" s="27"/>
      <c r="J13" s="27"/>
      <c r="K13" s="26">
        <v>29901.479183036201</v>
      </c>
      <c r="L13" s="28"/>
      <c r="M13" s="28"/>
      <c r="N13" s="28"/>
      <c r="O13" s="28">
        <v>3287.6929295988698</v>
      </c>
      <c r="P13" s="28"/>
      <c r="Q13" s="7">
        <v>189.93463139258799</v>
      </c>
      <c r="R13" s="7"/>
      <c r="S13" s="7"/>
      <c r="T13" s="7"/>
      <c r="U13" s="7">
        <v>21.259653087545502</v>
      </c>
      <c r="V13" s="7"/>
      <c r="W13" s="7"/>
      <c r="X13" s="7"/>
      <c r="Y13" s="7"/>
      <c r="Z13" s="7"/>
      <c r="AA13" s="7"/>
      <c r="AB13" s="7"/>
      <c r="AC13" s="7">
        <v>594.39941950815603</v>
      </c>
      <c r="AD13" s="8">
        <f t="shared" si="0"/>
        <v>33994.765816623352</v>
      </c>
      <c r="AE13" s="9">
        <f t="shared" si="1"/>
        <v>7.6772086574415904E-3</v>
      </c>
      <c r="AF13" s="35"/>
    </row>
    <row r="14" spans="1:32" ht="19.95" customHeight="1" x14ac:dyDescent="0.3">
      <c r="A14" s="34">
        <v>9</v>
      </c>
      <c r="B14" s="97"/>
      <c r="C14" s="44" t="s">
        <v>18</v>
      </c>
      <c r="D14" s="7"/>
      <c r="E14" s="7"/>
      <c r="F14" s="7"/>
      <c r="G14" s="7">
        <v>651.77382770772795</v>
      </c>
      <c r="H14" s="7"/>
      <c r="I14" s="28"/>
      <c r="J14" s="28"/>
      <c r="K14" s="28"/>
      <c r="L14" s="45">
        <v>1756287.37894404</v>
      </c>
      <c r="M14" s="46">
        <v>136971.60500080301</v>
      </c>
      <c r="N14" s="46">
        <v>172.27388944849</v>
      </c>
      <c r="O14" s="46">
        <v>52537.705719976198</v>
      </c>
      <c r="P14" s="46"/>
      <c r="Q14" s="7">
        <v>2464.2884432641699</v>
      </c>
      <c r="R14" s="7"/>
      <c r="S14" s="7"/>
      <c r="T14" s="7">
        <v>264.05199015756801</v>
      </c>
      <c r="U14" s="7">
        <v>1437.3180167471601</v>
      </c>
      <c r="V14" s="7">
        <v>95.861060683528905</v>
      </c>
      <c r="W14" s="7"/>
      <c r="X14" s="7"/>
      <c r="Y14" s="7"/>
      <c r="Z14" s="7"/>
      <c r="AA14" s="7"/>
      <c r="AB14" s="7"/>
      <c r="AC14" s="7">
        <v>39223.552942627903</v>
      </c>
      <c r="AD14" s="8">
        <f t="shared" si="0"/>
        <v>1990105.8098354556</v>
      </c>
      <c r="AE14" s="9">
        <f t="shared" si="1"/>
        <v>0.44943558766986541</v>
      </c>
      <c r="AF14" s="35"/>
    </row>
    <row r="15" spans="1:32" ht="19.95" customHeight="1" x14ac:dyDescent="0.3">
      <c r="A15" s="34">
        <v>10</v>
      </c>
      <c r="B15" s="97"/>
      <c r="C15" s="44" t="s">
        <v>19</v>
      </c>
      <c r="D15" s="7"/>
      <c r="E15" s="7"/>
      <c r="F15" s="7"/>
      <c r="G15" s="7"/>
      <c r="H15" s="7"/>
      <c r="I15" s="28"/>
      <c r="J15" s="28"/>
      <c r="K15" s="28"/>
      <c r="L15" s="46"/>
      <c r="M15" s="45">
        <v>1397618.33109911</v>
      </c>
      <c r="N15" s="46">
        <v>18.896970131749899</v>
      </c>
      <c r="O15" s="46">
        <v>2003.83883807598</v>
      </c>
      <c r="P15" s="46"/>
      <c r="Q15" s="7">
        <v>3542.3341851724599</v>
      </c>
      <c r="R15" s="7"/>
      <c r="S15" s="7"/>
      <c r="T15" s="7">
        <v>72.450898238518803</v>
      </c>
      <c r="U15" s="7">
        <v>2254.4022059570598</v>
      </c>
      <c r="V15" s="7"/>
      <c r="W15" s="7"/>
      <c r="X15" s="7"/>
      <c r="Y15" s="7"/>
      <c r="Z15" s="7"/>
      <c r="AA15" s="7"/>
      <c r="AB15" s="7"/>
      <c r="AC15" s="7">
        <v>12837.392827801301</v>
      </c>
      <c r="AD15" s="8">
        <f t="shared" si="0"/>
        <v>1418347.6470244871</v>
      </c>
      <c r="AE15" s="9">
        <f t="shared" si="1"/>
        <v>0.32031257087447368</v>
      </c>
      <c r="AF15" s="35"/>
    </row>
    <row r="16" spans="1:32" ht="19.95" customHeight="1" x14ac:dyDescent="0.3">
      <c r="A16" s="34">
        <v>11</v>
      </c>
      <c r="B16" s="97"/>
      <c r="C16" s="44" t="s">
        <v>54</v>
      </c>
      <c r="D16" s="7"/>
      <c r="E16" s="7"/>
      <c r="F16" s="7"/>
      <c r="G16" s="7"/>
      <c r="H16" s="7"/>
      <c r="I16" s="28"/>
      <c r="J16" s="28"/>
      <c r="K16" s="28"/>
      <c r="L16" s="46"/>
      <c r="M16" s="46"/>
      <c r="N16" s="45">
        <v>6676.9501067443198</v>
      </c>
      <c r="O16" s="46">
        <v>766.08317809760695</v>
      </c>
      <c r="P16" s="46"/>
      <c r="Q16" s="7"/>
      <c r="R16" s="7"/>
      <c r="S16" s="7"/>
      <c r="T16" s="7">
        <v>5.1316515043936702E-2</v>
      </c>
      <c r="U16" s="7"/>
      <c r="V16" s="7"/>
      <c r="W16" s="7"/>
      <c r="X16" s="7"/>
      <c r="Y16" s="7"/>
      <c r="Z16" s="7"/>
      <c r="AA16" s="7"/>
      <c r="AB16" s="7"/>
      <c r="AC16" s="7">
        <v>47.599414037769598</v>
      </c>
      <c r="AD16" s="8">
        <f t="shared" si="0"/>
        <v>7490.6840153947405</v>
      </c>
      <c r="AE16" s="9">
        <f t="shared" si="1"/>
        <v>1.6916587831008619E-3</v>
      </c>
      <c r="AF16" s="35"/>
    </row>
    <row r="17" spans="1:32" ht="19.95" customHeight="1" x14ac:dyDescent="0.3">
      <c r="A17" s="34">
        <v>12</v>
      </c>
      <c r="B17" s="97"/>
      <c r="C17" s="44" t="s">
        <v>55</v>
      </c>
      <c r="D17" s="7"/>
      <c r="E17" s="7"/>
      <c r="F17" s="7">
        <v>3110669.4493473298</v>
      </c>
      <c r="G17" s="7">
        <v>45818.796642787602</v>
      </c>
      <c r="H17" s="7"/>
      <c r="I17" s="28"/>
      <c r="J17" s="28"/>
      <c r="K17" s="28">
        <v>97065.783630040794</v>
      </c>
      <c r="L17" s="46"/>
      <c r="M17" s="46"/>
      <c r="N17" s="46">
        <v>13875.9019051795</v>
      </c>
      <c r="O17" s="45">
        <v>38757106.450028896</v>
      </c>
      <c r="P17" s="46"/>
      <c r="Q17" s="7">
        <v>1665159.34630347</v>
      </c>
      <c r="R17" s="7"/>
      <c r="S17" s="7"/>
      <c r="T17" s="7">
        <v>67813.614892562095</v>
      </c>
      <c r="U17" s="7">
        <v>33727.497229480403</v>
      </c>
      <c r="V17" s="7">
        <v>9405.8129301983499</v>
      </c>
      <c r="W17" s="7"/>
      <c r="X17" s="7"/>
      <c r="Y17" s="7"/>
      <c r="Z17" s="7"/>
      <c r="AA17" s="7">
        <v>12367.1410126389</v>
      </c>
      <c r="AB17" s="7">
        <v>37.746970298723198</v>
      </c>
      <c r="AC17" s="7">
        <v>1256161.2341261399</v>
      </c>
      <c r="AD17" s="8">
        <f t="shared" si="0"/>
        <v>45069208.77501902</v>
      </c>
      <c r="AE17" s="9">
        <f t="shared" si="1"/>
        <v>10.178205717258468</v>
      </c>
      <c r="AF17" s="35"/>
    </row>
    <row r="18" spans="1:32" ht="19.95" customHeight="1" x14ac:dyDescent="0.3">
      <c r="A18" s="34">
        <v>13</v>
      </c>
      <c r="B18" s="98"/>
      <c r="C18" s="44" t="s">
        <v>22</v>
      </c>
      <c r="D18" s="7"/>
      <c r="E18" s="7"/>
      <c r="F18" s="7"/>
      <c r="G18" s="7"/>
      <c r="H18" s="7"/>
      <c r="I18" s="28"/>
      <c r="J18" s="28"/>
      <c r="K18" s="28"/>
      <c r="L18" s="46"/>
      <c r="M18" s="46"/>
      <c r="N18" s="46"/>
      <c r="O18" s="46"/>
      <c r="P18" s="45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8">
        <f t="shared" si="0"/>
        <v>0</v>
      </c>
      <c r="AE18" s="9">
        <f t="shared" si="1"/>
        <v>0</v>
      </c>
      <c r="AF18" s="35"/>
    </row>
    <row r="19" spans="1:32" ht="19.95" customHeight="1" x14ac:dyDescent="0.3">
      <c r="A19" s="34">
        <v>14</v>
      </c>
      <c r="B19" s="99" t="s">
        <v>36</v>
      </c>
      <c r="C19" s="41" t="s">
        <v>56</v>
      </c>
      <c r="D19" s="7"/>
      <c r="E19" s="7"/>
      <c r="F19" s="7">
        <v>42088.362305639799</v>
      </c>
      <c r="G19" s="7">
        <v>7337.4210892513202</v>
      </c>
      <c r="H19" s="7"/>
      <c r="I19" s="7"/>
      <c r="J19" s="7"/>
      <c r="K19" s="7">
        <v>3118.6632153127798</v>
      </c>
      <c r="L19" s="7"/>
      <c r="M19" s="7"/>
      <c r="N19" s="7">
        <v>1264.1158647938901</v>
      </c>
      <c r="O19" s="7">
        <v>141566.49085811499</v>
      </c>
      <c r="P19" s="7"/>
      <c r="Q19" s="10">
        <v>976061.77675623004</v>
      </c>
      <c r="R19" s="11"/>
      <c r="S19" s="11"/>
      <c r="T19" s="7">
        <v>1333.78842942182</v>
      </c>
      <c r="U19" s="7">
        <v>770.28413099094496</v>
      </c>
      <c r="V19" s="7">
        <v>74.217254124622201</v>
      </c>
      <c r="W19" s="7"/>
      <c r="X19" s="7"/>
      <c r="Y19" s="7"/>
      <c r="Z19" s="7"/>
      <c r="AA19" s="7"/>
      <c r="AB19" s="7"/>
      <c r="AC19" s="7">
        <v>3719.6497194609401</v>
      </c>
      <c r="AD19" s="8">
        <f t="shared" si="0"/>
        <v>1177334.769623341</v>
      </c>
      <c r="AE19" s="9">
        <f t="shared" si="1"/>
        <v>0.26588342260735448</v>
      </c>
      <c r="AF19" s="35"/>
    </row>
    <row r="20" spans="1:32" ht="19.95" customHeight="1" x14ac:dyDescent="0.3">
      <c r="A20" s="34">
        <v>15</v>
      </c>
      <c r="B20" s="99"/>
      <c r="C20" s="41" t="s">
        <v>24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1"/>
      <c r="R20" s="10"/>
      <c r="S20" s="11"/>
      <c r="T20" s="7"/>
      <c r="U20" s="7"/>
      <c r="V20" s="7"/>
      <c r="W20" s="7"/>
      <c r="X20" s="7"/>
      <c r="Y20" s="7"/>
      <c r="Z20" s="7"/>
      <c r="AA20" s="7"/>
      <c r="AB20" s="7"/>
      <c r="AC20" s="7"/>
      <c r="AD20" s="8">
        <f t="shared" si="0"/>
        <v>0</v>
      </c>
      <c r="AE20" s="9">
        <f t="shared" si="1"/>
        <v>0</v>
      </c>
      <c r="AF20" s="35"/>
    </row>
    <row r="21" spans="1:32" ht="19.95" customHeight="1" x14ac:dyDescent="0.3">
      <c r="A21" s="34">
        <v>16</v>
      </c>
      <c r="B21" s="99"/>
      <c r="C21" s="41" t="s">
        <v>25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1"/>
      <c r="R21" s="11"/>
      <c r="S21" s="10"/>
      <c r="T21" s="7"/>
      <c r="U21" s="7"/>
      <c r="V21" s="7"/>
      <c r="W21" s="7"/>
      <c r="X21" s="7"/>
      <c r="Y21" s="7"/>
      <c r="Z21" s="7"/>
      <c r="AA21" s="7"/>
      <c r="AB21" s="7"/>
      <c r="AC21" s="7"/>
      <c r="AD21" s="8">
        <f t="shared" si="0"/>
        <v>0</v>
      </c>
      <c r="AE21" s="9">
        <f t="shared" si="1"/>
        <v>0</v>
      </c>
      <c r="AF21" s="35"/>
    </row>
    <row r="22" spans="1:32" ht="19.95" customHeight="1" x14ac:dyDescent="0.3">
      <c r="A22" s="34">
        <v>17</v>
      </c>
      <c r="B22" s="47" t="s">
        <v>8</v>
      </c>
      <c r="C22" s="37" t="s">
        <v>26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12">
        <v>285672.87110344798</v>
      </c>
      <c r="U22" s="7"/>
      <c r="V22" s="7"/>
      <c r="W22" s="7"/>
      <c r="X22" s="7"/>
      <c r="Y22" s="7"/>
      <c r="Z22" s="7"/>
      <c r="AA22" s="7"/>
      <c r="AB22" s="7"/>
      <c r="AC22" s="7">
        <v>788.726095768238</v>
      </c>
      <c r="AD22" s="8">
        <f t="shared" si="0"/>
        <v>286461.59719921619</v>
      </c>
      <c r="AE22" s="9">
        <f t="shared" si="1"/>
        <v>6.4693060864297894E-2</v>
      </c>
      <c r="AF22" s="35"/>
    </row>
    <row r="23" spans="1:32" ht="19.95" customHeight="1" x14ac:dyDescent="0.3">
      <c r="A23" s="34">
        <v>18</v>
      </c>
      <c r="B23" s="100" t="s">
        <v>9</v>
      </c>
      <c r="C23" s="42" t="s">
        <v>27</v>
      </c>
      <c r="D23" s="7">
        <v>242305.49731817201</v>
      </c>
      <c r="E23" s="7">
        <v>61960.8795112144</v>
      </c>
      <c r="F23" s="7">
        <v>330.41609432284901</v>
      </c>
      <c r="G23" s="7">
        <v>2.7062374449575799</v>
      </c>
      <c r="H23" s="7"/>
      <c r="I23" s="7">
        <v>3518.9410036290001</v>
      </c>
      <c r="J23" s="7">
        <v>2323.9396367691802</v>
      </c>
      <c r="K23" s="7">
        <v>1.0501488097712399</v>
      </c>
      <c r="L23" s="7">
        <v>652.79282200414002</v>
      </c>
      <c r="M23" s="7">
        <v>277.09036168412803</v>
      </c>
      <c r="N23" s="7"/>
      <c r="O23" s="7">
        <v>58254.501440336702</v>
      </c>
      <c r="P23" s="7"/>
      <c r="Q23" s="7">
        <v>494.09705641599299</v>
      </c>
      <c r="R23" s="7"/>
      <c r="S23" s="7"/>
      <c r="T23" s="7">
        <v>2207.70294728099</v>
      </c>
      <c r="U23" s="13">
        <v>13244378.201309901</v>
      </c>
      <c r="V23" s="14">
        <v>25361.682025329599</v>
      </c>
      <c r="W23" s="7"/>
      <c r="X23" s="7"/>
      <c r="Y23" s="7"/>
      <c r="Z23" s="7"/>
      <c r="AA23" s="7">
        <v>3881.7246124327398</v>
      </c>
      <c r="AB23" s="7"/>
      <c r="AC23" s="7">
        <v>247242.435189399</v>
      </c>
      <c r="AD23" s="8">
        <f t="shared" si="0"/>
        <v>13893193.657715149</v>
      </c>
      <c r="AE23" s="9">
        <f t="shared" si="1"/>
        <v>3.1375696836354265</v>
      </c>
      <c r="AF23" s="35"/>
    </row>
    <row r="24" spans="1:32" ht="19.95" customHeight="1" x14ac:dyDescent="0.3">
      <c r="A24" s="34">
        <v>19</v>
      </c>
      <c r="B24" s="100"/>
      <c r="C24" s="42" t="s">
        <v>57</v>
      </c>
      <c r="D24" s="7"/>
      <c r="E24" s="7"/>
      <c r="F24" s="7">
        <v>1117.8556123440301</v>
      </c>
      <c r="G24" s="7"/>
      <c r="H24" s="7"/>
      <c r="I24" s="7"/>
      <c r="J24" s="7"/>
      <c r="K24" s="7"/>
      <c r="L24" s="7"/>
      <c r="M24" s="7"/>
      <c r="N24" s="7"/>
      <c r="O24" s="7">
        <v>1289.4812235161</v>
      </c>
      <c r="P24" s="7"/>
      <c r="Q24" s="7">
        <v>2.79701954313229</v>
      </c>
      <c r="R24" s="7"/>
      <c r="S24" s="7"/>
      <c r="T24" s="7">
        <v>39.051493924606</v>
      </c>
      <c r="U24" s="14"/>
      <c r="V24" s="13">
        <v>662326.34389589401</v>
      </c>
      <c r="W24" s="7"/>
      <c r="X24" s="7"/>
      <c r="Y24" s="7"/>
      <c r="Z24" s="7"/>
      <c r="AA24" s="7">
        <v>39.619255998855301</v>
      </c>
      <c r="AB24" s="7"/>
      <c r="AC24" s="7">
        <v>228.03350806492799</v>
      </c>
      <c r="AD24" s="8">
        <f t="shared" si="0"/>
        <v>665043.18200928567</v>
      </c>
      <c r="AE24" s="9">
        <f t="shared" si="1"/>
        <v>0.15019004107972203</v>
      </c>
      <c r="AF24" s="35"/>
    </row>
    <row r="25" spans="1:32" ht="19.95" customHeight="1" x14ac:dyDescent="0.3">
      <c r="A25" s="34">
        <v>20</v>
      </c>
      <c r="B25" s="101" t="s">
        <v>38</v>
      </c>
      <c r="C25" s="43" t="s">
        <v>29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15">
        <v>181.92351847341999</v>
      </c>
      <c r="X25" s="16"/>
      <c r="Y25" s="16"/>
      <c r="Z25" s="16"/>
      <c r="AA25" s="16"/>
      <c r="AB25" s="16"/>
      <c r="AC25" s="16">
        <v>113.925621148651</v>
      </c>
      <c r="AD25" s="8">
        <f t="shared" si="0"/>
        <v>295.84913962207099</v>
      </c>
      <c r="AE25" s="9">
        <f t="shared" si="1"/>
        <v>6.6813096705980299E-5</v>
      </c>
      <c r="AF25" s="35"/>
    </row>
    <row r="26" spans="1:32" ht="19.95" customHeight="1" x14ac:dyDescent="0.3">
      <c r="A26" s="34">
        <v>21</v>
      </c>
      <c r="B26" s="101"/>
      <c r="C26" s="43" t="s">
        <v>30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6"/>
      <c r="X26" s="15">
        <v>217.86245149490099</v>
      </c>
      <c r="Y26" s="16"/>
      <c r="Z26" s="16"/>
      <c r="AA26" s="16"/>
      <c r="AB26" s="16"/>
      <c r="AC26" s="16"/>
      <c r="AD26" s="8">
        <f t="shared" si="0"/>
        <v>217.86245149490099</v>
      </c>
      <c r="AE26" s="9">
        <f t="shared" si="1"/>
        <v>4.9200971342777055E-5</v>
      </c>
      <c r="AF26" s="35"/>
    </row>
    <row r="27" spans="1:32" ht="19.95" customHeight="1" x14ac:dyDescent="0.3">
      <c r="A27" s="34">
        <v>22</v>
      </c>
      <c r="B27" s="101"/>
      <c r="C27" s="43" t="s">
        <v>31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16"/>
      <c r="X27" s="16"/>
      <c r="Y27" s="15"/>
      <c r="Z27" s="16"/>
      <c r="AA27" s="16"/>
      <c r="AB27" s="16"/>
      <c r="AC27" s="16"/>
      <c r="AD27" s="8">
        <f t="shared" si="0"/>
        <v>0</v>
      </c>
      <c r="AE27" s="9">
        <f t="shared" si="1"/>
        <v>0</v>
      </c>
      <c r="AF27" s="35"/>
    </row>
    <row r="28" spans="1:32" ht="19.95" customHeight="1" x14ac:dyDescent="0.3">
      <c r="A28" s="34">
        <v>23</v>
      </c>
      <c r="B28" s="101"/>
      <c r="C28" s="43" t="s">
        <v>32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16"/>
      <c r="X28" s="16"/>
      <c r="Y28" s="16"/>
      <c r="Z28" s="15"/>
      <c r="AA28" s="16"/>
      <c r="AB28" s="16"/>
      <c r="AC28" s="16"/>
      <c r="AD28" s="8">
        <f t="shared" si="0"/>
        <v>0</v>
      </c>
      <c r="AE28" s="9">
        <f t="shared" si="1"/>
        <v>0</v>
      </c>
      <c r="AF28" s="35"/>
    </row>
    <row r="29" spans="1:32" ht="19.95" customHeight="1" x14ac:dyDescent="0.3">
      <c r="A29" s="34">
        <v>24</v>
      </c>
      <c r="B29" s="101"/>
      <c r="C29" s="43" t="s">
        <v>33</v>
      </c>
      <c r="D29" s="7"/>
      <c r="E29" s="7"/>
      <c r="F29" s="7">
        <v>12278.926133286899</v>
      </c>
      <c r="G29" s="7"/>
      <c r="H29" s="7"/>
      <c r="I29" s="7"/>
      <c r="J29" s="7"/>
      <c r="K29" s="7">
        <v>83.499330463305199</v>
      </c>
      <c r="L29" s="7"/>
      <c r="M29" s="7"/>
      <c r="N29" s="7"/>
      <c r="O29" s="7">
        <v>371.61262519033602</v>
      </c>
      <c r="P29" s="7"/>
      <c r="Q29" s="7"/>
      <c r="R29" s="7"/>
      <c r="S29" s="7"/>
      <c r="T29" s="7"/>
      <c r="U29" s="7">
        <v>2.0961916259742202</v>
      </c>
      <c r="V29" s="7">
        <v>90.178692610548794</v>
      </c>
      <c r="W29" s="16"/>
      <c r="X29" s="16"/>
      <c r="Y29" s="16"/>
      <c r="Z29" s="16"/>
      <c r="AA29" s="15">
        <v>69180.692884001604</v>
      </c>
      <c r="AB29" s="16">
        <v>360.41219226695199</v>
      </c>
      <c r="AC29" s="16">
        <v>1666.42782111476</v>
      </c>
      <c r="AD29" s="8">
        <f t="shared" si="0"/>
        <v>84033.845870560384</v>
      </c>
      <c r="AE29" s="9">
        <f t="shared" si="1"/>
        <v>1.897778536012459E-2</v>
      </c>
      <c r="AF29" s="35"/>
    </row>
    <row r="30" spans="1:32" ht="19.95" customHeight="1" x14ac:dyDescent="0.3">
      <c r="A30" s="34">
        <v>25</v>
      </c>
      <c r="B30" s="101"/>
      <c r="C30" s="43" t="s">
        <v>34</v>
      </c>
      <c r="D30" s="7"/>
      <c r="E30" s="7"/>
      <c r="F30" s="7">
        <v>308.851945095166</v>
      </c>
      <c r="G30" s="7">
        <v>0.85503624721503602</v>
      </c>
      <c r="H30" s="7"/>
      <c r="I30" s="7"/>
      <c r="J30" s="7"/>
      <c r="K30" s="7">
        <v>10.541412398191101</v>
      </c>
      <c r="L30" s="7"/>
      <c r="M30" s="7"/>
      <c r="N30" s="7"/>
      <c r="O30" s="7">
        <v>197.34523983998099</v>
      </c>
      <c r="P30" s="7"/>
      <c r="Q30" s="7"/>
      <c r="R30" s="7"/>
      <c r="S30" s="7"/>
      <c r="T30" s="7"/>
      <c r="U30" s="7">
        <v>2.20716771967709E-2</v>
      </c>
      <c r="V30" s="7">
        <v>0.121980431367084</v>
      </c>
      <c r="W30" s="16"/>
      <c r="X30" s="16"/>
      <c r="Y30" s="16"/>
      <c r="Z30" s="16"/>
      <c r="AA30" s="16"/>
      <c r="AB30" s="15">
        <v>977.443556328407</v>
      </c>
      <c r="AC30" s="16">
        <v>7.1386878716293697E-3</v>
      </c>
      <c r="AD30" s="8">
        <f t="shared" si="0"/>
        <v>1495.1883807053957</v>
      </c>
      <c r="AE30" s="9">
        <f t="shared" si="1"/>
        <v>3.3766589959105992E-4</v>
      </c>
      <c r="AF30" s="35"/>
    </row>
    <row r="31" spans="1:32" ht="19.95" customHeight="1" x14ac:dyDescent="0.3">
      <c r="A31" s="34">
        <v>26</v>
      </c>
      <c r="B31" s="101"/>
      <c r="C31" s="43" t="s">
        <v>35</v>
      </c>
      <c r="D31" s="7">
        <v>902.60288280775399</v>
      </c>
      <c r="E31" s="7">
        <v>9710.6185966981993</v>
      </c>
      <c r="F31" s="7">
        <v>563.06885181327903</v>
      </c>
      <c r="G31" s="7"/>
      <c r="H31" s="7"/>
      <c r="I31" s="7"/>
      <c r="J31" s="7">
        <v>266.15133840646399</v>
      </c>
      <c r="K31" s="7"/>
      <c r="L31" s="7"/>
      <c r="M31" s="7"/>
      <c r="N31" s="7"/>
      <c r="O31" s="7">
        <v>566.37342366055202</v>
      </c>
      <c r="P31" s="7"/>
      <c r="Q31" s="7">
        <v>11.0229182433982</v>
      </c>
      <c r="R31" s="7"/>
      <c r="S31" s="7"/>
      <c r="T31" s="7">
        <v>317.12240942767198</v>
      </c>
      <c r="U31" s="7">
        <v>9.3271733964242802</v>
      </c>
      <c r="V31" s="7"/>
      <c r="W31" s="16"/>
      <c r="X31" s="16"/>
      <c r="Y31" s="16"/>
      <c r="Z31" s="16"/>
      <c r="AA31" s="16"/>
      <c r="AB31" s="16"/>
      <c r="AC31" s="15">
        <v>6478.54536781358</v>
      </c>
      <c r="AD31" s="8">
        <f t="shared" si="0"/>
        <v>18824.832962267323</v>
      </c>
      <c r="AE31" s="9">
        <f t="shared" si="1"/>
        <v>4.2513065503201539E-3</v>
      </c>
      <c r="AF31" s="35"/>
    </row>
    <row r="32" spans="1:32" ht="19.95" customHeight="1" x14ac:dyDescent="0.35">
      <c r="A32" s="31"/>
      <c r="B32" s="102" t="s">
        <v>43</v>
      </c>
      <c r="C32" s="102"/>
      <c r="D32" s="17">
        <f t="shared" ref="D32:AD32" si="2">SUM(D6:D31)</f>
        <v>182910943.82538399</v>
      </c>
      <c r="E32" s="17">
        <f t="shared" si="2"/>
        <v>154420941.77176851</v>
      </c>
      <c r="F32" s="17">
        <f t="shared" si="2"/>
        <v>6444018.9235277157</v>
      </c>
      <c r="G32" s="17">
        <f t="shared" si="2"/>
        <v>268144.10353401181</v>
      </c>
      <c r="H32" s="17">
        <f t="shared" si="2"/>
        <v>1242878.090027255</v>
      </c>
      <c r="I32" s="17">
        <f t="shared" si="2"/>
        <v>3925934.5316956388</v>
      </c>
      <c r="J32" s="17">
        <f t="shared" si="2"/>
        <v>3104490.9938965705</v>
      </c>
      <c r="K32" s="17">
        <f t="shared" si="2"/>
        <v>146579.53827233295</v>
      </c>
      <c r="L32" s="17">
        <f t="shared" si="2"/>
        <v>1756940.1717660441</v>
      </c>
      <c r="M32" s="17">
        <f t="shared" si="2"/>
        <v>1534867.0264615971</v>
      </c>
      <c r="N32" s="17">
        <f t="shared" si="2"/>
        <v>22390.052404509868</v>
      </c>
      <c r="O32" s="17">
        <f t="shared" si="2"/>
        <v>48651997.906891786</v>
      </c>
      <c r="P32" s="17">
        <f t="shared" si="2"/>
        <v>0</v>
      </c>
      <c r="Q32" s="17">
        <f t="shared" si="2"/>
        <v>3490216.1318310848</v>
      </c>
      <c r="R32" s="17">
        <f t="shared" si="2"/>
        <v>0</v>
      </c>
      <c r="S32" s="17">
        <f t="shared" si="2"/>
        <v>0</v>
      </c>
      <c r="T32" s="17">
        <f t="shared" si="2"/>
        <v>366074.06525533635</v>
      </c>
      <c r="U32" s="17">
        <f t="shared" si="2"/>
        <v>13722961.697664028</v>
      </c>
      <c r="V32" s="17">
        <f t="shared" si="2"/>
        <v>711667.89946245856</v>
      </c>
      <c r="W32" s="17">
        <f t="shared" si="2"/>
        <v>181.92351847341999</v>
      </c>
      <c r="X32" s="17">
        <f t="shared" si="2"/>
        <v>217.86245149490099</v>
      </c>
      <c r="Y32" s="17">
        <f t="shared" si="2"/>
        <v>0</v>
      </c>
      <c r="Z32" s="17">
        <f t="shared" si="2"/>
        <v>0</v>
      </c>
      <c r="AA32" s="17">
        <f t="shared" si="2"/>
        <v>104505.32237816881</v>
      </c>
      <c r="AB32" s="17">
        <f t="shared" si="2"/>
        <v>1629.9793038840767</v>
      </c>
      <c r="AC32" s="17">
        <f t="shared" si="2"/>
        <v>19973536.837420318</v>
      </c>
      <c r="AD32" s="48">
        <f t="shared" si="2"/>
        <v>442801118.65491509</v>
      </c>
      <c r="AE32" s="18"/>
      <c r="AF32" s="35"/>
    </row>
    <row r="33" spans="1:32" ht="19.95" customHeight="1" x14ac:dyDescent="0.35">
      <c r="A33" s="31"/>
      <c r="B33" s="94" t="str">
        <f>AE3</f>
        <v>% do Bioma</v>
      </c>
      <c r="C33" s="94"/>
      <c r="D33" s="49">
        <f t="shared" ref="D33:AC33" si="3">D32/$AD$32*100</f>
        <v>41.307696868744955</v>
      </c>
      <c r="E33" s="49">
        <f t="shared" si="3"/>
        <v>34.873656652189318</v>
      </c>
      <c r="F33" s="49">
        <f t="shared" si="3"/>
        <v>1.4552851499342496</v>
      </c>
      <c r="G33" s="49">
        <f t="shared" si="3"/>
        <v>6.0556329294863986E-2</v>
      </c>
      <c r="H33" s="49">
        <f t="shared" si="3"/>
        <v>0.28068539975750556</v>
      </c>
      <c r="I33" s="49">
        <f t="shared" si="3"/>
        <v>0.88661350802846739</v>
      </c>
      <c r="J33" s="49">
        <f t="shared" si="3"/>
        <v>0.70110278928991832</v>
      </c>
      <c r="K33" s="49">
        <f t="shared" si="3"/>
        <v>3.310279312698975E-2</v>
      </c>
      <c r="L33" s="49">
        <f t="shared" si="3"/>
        <v>0.39677862086325655</v>
      </c>
      <c r="M33" s="49">
        <f t="shared" si="3"/>
        <v>0.34662672739491285</v>
      </c>
      <c r="N33" s="49">
        <f t="shared" si="3"/>
        <v>5.0564579584901504E-3</v>
      </c>
      <c r="O33" s="49">
        <f t="shared" si="3"/>
        <v>10.987324976657836</v>
      </c>
      <c r="P33" s="49">
        <f t="shared" si="3"/>
        <v>0</v>
      </c>
      <c r="Q33" s="49">
        <f t="shared" si="3"/>
        <v>0.78821303397634113</v>
      </c>
      <c r="R33" s="49">
        <f t="shared" si="3"/>
        <v>0</v>
      </c>
      <c r="S33" s="49">
        <f t="shared" si="3"/>
        <v>0</v>
      </c>
      <c r="T33" s="49">
        <f t="shared" si="3"/>
        <v>8.2672344272153059E-2</v>
      </c>
      <c r="U33" s="49">
        <f t="shared" si="3"/>
        <v>3.0991253453355978</v>
      </c>
      <c r="V33" s="49">
        <f t="shared" si="3"/>
        <v>0.16071953513222206</v>
      </c>
      <c r="W33" s="49">
        <f t="shared" si="3"/>
        <v>4.1084701643492705E-5</v>
      </c>
      <c r="X33" s="49">
        <f t="shared" si="3"/>
        <v>4.9200971342777055E-5</v>
      </c>
      <c r="Y33" s="49">
        <f t="shared" si="3"/>
        <v>0</v>
      </c>
      <c r="Z33" s="49">
        <f t="shared" si="3"/>
        <v>0</v>
      </c>
      <c r="AA33" s="49">
        <f t="shared" si="3"/>
        <v>2.3600961690345722E-2</v>
      </c>
      <c r="AB33" s="49">
        <f t="shared" si="3"/>
        <v>3.6810641057895711E-4</v>
      </c>
      <c r="AC33" s="49">
        <f t="shared" si="3"/>
        <v>4.5107241142690393</v>
      </c>
      <c r="AD33" s="50"/>
      <c r="AE33" s="50"/>
      <c r="AF33" s="35"/>
    </row>
    <row r="34" spans="1:32" x14ac:dyDescent="0.35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5"/>
    </row>
    <row r="35" spans="1:32" x14ac:dyDescent="0.35">
      <c r="A35" s="31"/>
      <c r="B35" s="32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5"/>
    </row>
    <row r="36" spans="1:32" x14ac:dyDescent="0.35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51"/>
      <c r="AE36" s="31"/>
      <c r="AF36" s="35"/>
    </row>
    <row r="37" spans="1:32" x14ac:dyDescent="0.35">
      <c r="A37" s="31"/>
      <c r="B37" s="32"/>
      <c r="C37" s="31"/>
      <c r="D37" s="31"/>
      <c r="E37" s="22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51"/>
      <c r="AE37" s="31"/>
      <c r="AF37" s="35"/>
    </row>
    <row r="38" spans="1:32" x14ac:dyDescent="0.35">
      <c r="A38" s="31"/>
      <c r="B38" s="32"/>
      <c r="C38" s="31"/>
      <c r="D38" s="31"/>
      <c r="E38" s="23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5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F38"/>
  <sheetViews>
    <sheetView showGridLines="0" zoomScale="50" zoomScaleNormal="50" workbookViewId="0">
      <selection sqref="A1:AE33"/>
    </sheetView>
  </sheetViews>
  <sheetFormatPr defaultRowHeight="14.4" x14ac:dyDescent="0.3"/>
  <cols>
    <col min="1" max="1" width="5.6640625" style="62" bestFit="1" customWidth="1"/>
    <col min="2" max="2" width="10.77734375" style="63" customWidth="1"/>
    <col min="3" max="3" width="10.77734375" style="62" customWidth="1"/>
    <col min="4" max="29" width="12.77734375" style="62" customWidth="1"/>
    <col min="30" max="30" width="17.109375" style="62" bestFit="1" customWidth="1"/>
    <col min="31" max="31" width="12.77734375" style="62" customWidth="1"/>
  </cols>
  <sheetData>
    <row r="1" spans="1:32" ht="19.95" customHeight="1" x14ac:dyDescent="0.35">
      <c r="A1" s="31"/>
      <c r="B1" s="32"/>
      <c r="C1" s="33"/>
      <c r="D1" s="34">
        <v>1</v>
      </c>
      <c r="E1" s="34">
        <v>2</v>
      </c>
      <c r="F1" s="34">
        <v>3</v>
      </c>
      <c r="G1" s="34">
        <v>4</v>
      </c>
      <c r="H1" s="34">
        <v>5</v>
      </c>
      <c r="I1" s="34">
        <v>6</v>
      </c>
      <c r="J1" s="34">
        <v>7</v>
      </c>
      <c r="K1" s="34">
        <v>8</v>
      </c>
      <c r="L1" s="34">
        <v>9</v>
      </c>
      <c r="M1" s="34">
        <v>10</v>
      </c>
      <c r="N1" s="34">
        <v>11</v>
      </c>
      <c r="O1" s="34">
        <v>12</v>
      </c>
      <c r="P1" s="34">
        <v>13</v>
      </c>
      <c r="Q1" s="34">
        <v>14</v>
      </c>
      <c r="R1" s="34">
        <v>15</v>
      </c>
      <c r="S1" s="34">
        <v>16</v>
      </c>
      <c r="T1" s="34">
        <v>17</v>
      </c>
      <c r="U1" s="34">
        <v>18</v>
      </c>
      <c r="V1" s="34">
        <v>19</v>
      </c>
      <c r="W1" s="34">
        <v>20</v>
      </c>
      <c r="X1" s="34">
        <v>21</v>
      </c>
      <c r="Y1" s="34">
        <v>22</v>
      </c>
      <c r="Z1" s="34">
        <v>23</v>
      </c>
      <c r="AA1" s="34">
        <v>24</v>
      </c>
      <c r="AB1" s="34">
        <v>25</v>
      </c>
      <c r="AC1" s="34">
        <v>26</v>
      </c>
      <c r="AD1" s="33"/>
      <c r="AE1" s="33"/>
      <c r="AF1" s="61"/>
    </row>
    <row r="2" spans="1:32" ht="19.95" customHeight="1" x14ac:dyDescent="0.35">
      <c r="A2" s="31"/>
      <c r="B2" s="82" t="s">
        <v>68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61"/>
    </row>
    <row r="3" spans="1:32" ht="19.95" customHeight="1" x14ac:dyDescent="0.35">
      <c r="A3" s="31"/>
      <c r="B3" s="82" t="s">
        <v>1</v>
      </c>
      <c r="C3" s="82"/>
      <c r="D3" s="83" t="s">
        <v>48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2" t="s">
        <v>49</v>
      </c>
      <c r="AE3" s="84" t="s">
        <v>4</v>
      </c>
      <c r="AF3" s="61"/>
    </row>
    <row r="4" spans="1:32" ht="32.4" customHeight="1" x14ac:dyDescent="0.35">
      <c r="A4" s="31"/>
      <c r="B4" s="82"/>
      <c r="C4" s="82"/>
      <c r="D4" s="87" t="s">
        <v>5</v>
      </c>
      <c r="E4" s="87"/>
      <c r="F4" s="87"/>
      <c r="G4" s="87"/>
      <c r="H4" s="87"/>
      <c r="I4" s="88" t="s">
        <v>6</v>
      </c>
      <c r="J4" s="89"/>
      <c r="K4" s="89"/>
      <c r="L4" s="89"/>
      <c r="M4" s="89"/>
      <c r="N4" s="89"/>
      <c r="O4" s="89"/>
      <c r="P4" s="90"/>
      <c r="Q4" s="91" t="s">
        <v>7</v>
      </c>
      <c r="R4" s="91"/>
      <c r="S4" s="91"/>
      <c r="T4" s="37" t="s">
        <v>80</v>
      </c>
      <c r="U4" s="92" t="s">
        <v>9</v>
      </c>
      <c r="V4" s="92"/>
      <c r="W4" s="93" t="s">
        <v>38</v>
      </c>
      <c r="X4" s="93"/>
      <c r="Y4" s="93"/>
      <c r="Z4" s="93"/>
      <c r="AA4" s="93"/>
      <c r="AB4" s="93"/>
      <c r="AC4" s="93"/>
      <c r="AD4" s="82"/>
      <c r="AE4" s="85"/>
      <c r="AF4" s="61"/>
    </row>
    <row r="5" spans="1:32" ht="19.95" customHeight="1" x14ac:dyDescent="0.35">
      <c r="A5" s="31"/>
      <c r="B5" s="82"/>
      <c r="C5" s="82"/>
      <c r="D5" s="38" t="s">
        <v>10</v>
      </c>
      <c r="E5" s="38" t="s">
        <v>11</v>
      </c>
      <c r="F5" s="38" t="s">
        <v>52</v>
      </c>
      <c r="G5" s="38" t="s">
        <v>53</v>
      </c>
      <c r="H5" s="38" t="s">
        <v>14</v>
      </c>
      <c r="I5" s="39" t="s">
        <v>15</v>
      </c>
      <c r="J5" s="39" t="s">
        <v>16</v>
      </c>
      <c r="K5" s="39" t="s">
        <v>17</v>
      </c>
      <c r="L5" s="40" t="s">
        <v>18</v>
      </c>
      <c r="M5" s="40" t="s">
        <v>19</v>
      </c>
      <c r="N5" s="40" t="s">
        <v>54</v>
      </c>
      <c r="O5" s="40" t="s">
        <v>55</v>
      </c>
      <c r="P5" s="40" t="s">
        <v>22</v>
      </c>
      <c r="Q5" s="41" t="s">
        <v>56</v>
      </c>
      <c r="R5" s="41" t="s">
        <v>24</v>
      </c>
      <c r="S5" s="41" t="s">
        <v>25</v>
      </c>
      <c r="T5" s="37" t="s">
        <v>26</v>
      </c>
      <c r="U5" s="42" t="s">
        <v>27</v>
      </c>
      <c r="V5" s="42" t="s">
        <v>57</v>
      </c>
      <c r="W5" s="43" t="s">
        <v>29</v>
      </c>
      <c r="X5" s="43" t="s">
        <v>30</v>
      </c>
      <c r="Y5" s="43" t="s">
        <v>31</v>
      </c>
      <c r="Z5" s="43" t="s">
        <v>32</v>
      </c>
      <c r="AA5" s="43" t="s">
        <v>33</v>
      </c>
      <c r="AB5" s="43" t="s">
        <v>34</v>
      </c>
      <c r="AC5" s="43" t="s">
        <v>35</v>
      </c>
      <c r="AD5" s="82"/>
      <c r="AE5" s="86"/>
      <c r="AF5" s="61"/>
    </row>
    <row r="6" spans="1:32" ht="19.95" customHeight="1" x14ac:dyDescent="0.3">
      <c r="A6" s="34">
        <v>1</v>
      </c>
      <c r="B6" s="95" t="s">
        <v>5</v>
      </c>
      <c r="C6" s="38" t="s">
        <v>10</v>
      </c>
      <c r="D6" s="5">
        <v>4966285.9711415004</v>
      </c>
      <c r="E6" s="6"/>
      <c r="F6" s="6"/>
      <c r="G6" s="6">
        <v>16.982394655404502</v>
      </c>
      <c r="H6" s="6"/>
      <c r="I6" s="7"/>
      <c r="J6" s="7"/>
      <c r="K6" s="7"/>
      <c r="L6" s="7"/>
      <c r="M6" s="7"/>
      <c r="N6" s="7"/>
      <c r="O6" s="7">
        <v>129251.481064648</v>
      </c>
      <c r="P6" s="7"/>
      <c r="Q6" s="7">
        <v>14.1638962828338</v>
      </c>
      <c r="R6" s="7"/>
      <c r="S6" s="7">
        <v>51.492254505515596</v>
      </c>
      <c r="T6" s="7">
        <v>88.924606915142903</v>
      </c>
      <c r="U6" s="7"/>
      <c r="V6" s="7">
        <v>143.357311274061</v>
      </c>
      <c r="W6" s="7"/>
      <c r="X6" s="7"/>
      <c r="Y6" s="7"/>
      <c r="Z6" s="7"/>
      <c r="AA6" s="7">
        <v>654.21051104359299</v>
      </c>
      <c r="AB6" s="7"/>
      <c r="AC6" s="7"/>
      <c r="AD6" s="8">
        <f t="shared" ref="AD6:AD31" si="0">SUM(D6:AC6)</f>
        <v>5096506.5831808262</v>
      </c>
      <c r="AE6" s="9">
        <f t="shared" ref="AE6:AE31" si="1">AD6/$AD$32*100</f>
        <v>33.684182067532213</v>
      </c>
      <c r="AF6" s="61"/>
    </row>
    <row r="7" spans="1:32" ht="19.95" customHeight="1" x14ac:dyDescent="0.3">
      <c r="A7" s="34">
        <v>2</v>
      </c>
      <c r="B7" s="95"/>
      <c r="C7" s="38" t="s">
        <v>11</v>
      </c>
      <c r="D7" s="6"/>
      <c r="E7" s="5">
        <v>449731.56846922101</v>
      </c>
      <c r="F7" s="6"/>
      <c r="G7" s="6"/>
      <c r="H7" s="6"/>
      <c r="I7" s="7"/>
      <c r="J7" s="7"/>
      <c r="K7" s="7"/>
      <c r="L7" s="7"/>
      <c r="M7" s="7"/>
      <c r="N7" s="7"/>
      <c r="O7" s="7">
        <v>2544.1451634451701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8">
        <f t="shared" si="0"/>
        <v>452275.71363266616</v>
      </c>
      <c r="AE7" s="9">
        <f t="shared" si="1"/>
        <v>2.9892117736101551</v>
      </c>
      <c r="AF7" s="61"/>
    </row>
    <row r="8" spans="1:32" ht="19.95" customHeight="1" x14ac:dyDescent="0.3">
      <c r="A8" s="34">
        <v>3</v>
      </c>
      <c r="B8" s="95"/>
      <c r="C8" s="38" t="s">
        <v>52</v>
      </c>
      <c r="D8" s="6"/>
      <c r="E8" s="6"/>
      <c r="F8" s="5">
        <v>76548.111172002304</v>
      </c>
      <c r="G8" s="6"/>
      <c r="H8" s="6"/>
      <c r="I8" s="7"/>
      <c r="J8" s="7"/>
      <c r="K8" s="7"/>
      <c r="L8" s="7"/>
      <c r="M8" s="7"/>
      <c r="N8" s="7"/>
      <c r="O8" s="7">
        <v>8134.5896003593298</v>
      </c>
      <c r="P8" s="7"/>
      <c r="Q8" s="7">
        <v>143.16074008528</v>
      </c>
      <c r="R8" s="7"/>
      <c r="S8" s="7"/>
      <c r="T8" s="7"/>
      <c r="U8" s="7"/>
      <c r="V8" s="7"/>
      <c r="W8" s="7"/>
      <c r="X8" s="7"/>
      <c r="Y8" s="7"/>
      <c r="Z8" s="7"/>
      <c r="AA8" s="7">
        <v>19.772951134713701</v>
      </c>
      <c r="AB8" s="7"/>
      <c r="AC8" s="7"/>
      <c r="AD8" s="8">
        <f t="shared" si="0"/>
        <v>84845.63446358162</v>
      </c>
      <c r="AE8" s="9">
        <f t="shared" si="1"/>
        <v>0.56076760664613234</v>
      </c>
      <c r="AF8" s="61"/>
    </row>
    <row r="9" spans="1:32" ht="19.95" customHeight="1" x14ac:dyDescent="0.3">
      <c r="A9" s="34">
        <v>4</v>
      </c>
      <c r="B9" s="95"/>
      <c r="C9" s="38" t="s">
        <v>53</v>
      </c>
      <c r="D9" s="6"/>
      <c r="E9" s="6"/>
      <c r="F9" s="6"/>
      <c r="G9" s="5">
        <v>18395.545230352</v>
      </c>
      <c r="H9" s="6"/>
      <c r="I9" s="7"/>
      <c r="J9" s="7"/>
      <c r="K9" s="7"/>
      <c r="L9" s="7"/>
      <c r="M9" s="7"/>
      <c r="N9" s="7"/>
      <c r="O9" s="7">
        <v>96.0167258498481</v>
      </c>
      <c r="P9" s="7"/>
      <c r="Q9" s="7">
        <v>551.65093141791499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8">
        <f t="shared" si="0"/>
        <v>19043.212887619764</v>
      </c>
      <c r="AE9" s="9">
        <f t="shared" si="1"/>
        <v>0.12586171323201073</v>
      </c>
      <c r="AF9" s="61"/>
    </row>
    <row r="10" spans="1:32" ht="19.95" customHeight="1" x14ac:dyDescent="0.3">
      <c r="A10" s="34">
        <v>5</v>
      </c>
      <c r="B10" s="95"/>
      <c r="C10" s="38" t="s">
        <v>14</v>
      </c>
      <c r="D10" s="6"/>
      <c r="E10" s="6"/>
      <c r="F10" s="6"/>
      <c r="G10" s="6"/>
      <c r="H10" s="5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8">
        <f t="shared" si="0"/>
        <v>0</v>
      </c>
      <c r="AE10" s="9">
        <f t="shared" si="1"/>
        <v>0</v>
      </c>
      <c r="AF10" s="61"/>
    </row>
    <row r="11" spans="1:32" ht="19.95" customHeight="1" x14ac:dyDescent="0.3">
      <c r="A11" s="34">
        <v>6</v>
      </c>
      <c r="B11" s="96" t="s">
        <v>6</v>
      </c>
      <c r="C11" s="39" t="s">
        <v>15</v>
      </c>
      <c r="D11" s="7"/>
      <c r="E11" s="7"/>
      <c r="F11" s="7"/>
      <c r="G11" s="7"/>
      <c r="H11" s="7"/>
      <c r="I11" s="26">
        <v>3495324.4034684999</v>
      </c>
      <c r="J11" s="27"/>
      <c r="K11" s="27"/>
      <c r="L11" s="28"/>
      <c r="M11" s="28"/>
      <c r="N11" s="28"/>
      <c r="O11" s="28">
        <v>124062.586629689</v>
      </c>
      <c r="P11" s="28"/>
      <c r="Q11" s="7"/>
      <c r="R11" s="7">
        <v>0.42830244238749099</v>
      </c>
      <c r="S11" s="7"/>
      <c r="T11" s="7"/>
      <c r="U11" s="7"/>
      <c r="V11" s="7">
        <v>23.817179557965499</v>
      </c>
      <c r="W11" s="7"/>
      <c r="X11" s="7"/>
      <c r="Y11" s="7"/>
      <c r="Z11" s="7"/>
      <c r="AA11" s="7"/>
      <c r="AB11" s="7"/>
      <c r="AC11" s="7"/>
      <c r="AD11" s="8">
        <f t="shared" si="0"/>
        <v>3619411.2355801892</v>
      </c>
      <c r="AE11" s="9">
        <f t="shared" si="1"/>
        <v>23.921661837717902</v>
      </c>
      <c r="AF11" s="61"/>
    </row>
    <row r="12" spans="1:32" ht="19.95" customHeight="1" x14ac:dyDescent="0.3">
      <c r="A12" s="34">
        <v>7</v>
      </c>
      <c r="B12" s="97"/>
      <c r="C12" s="39" t="s">
        <v>16</v>
      </c>
      <c r="D12" s="7"/>
      <c r="E12" s="7"/>
      <c r="F12" s="7"/>
      <c r="G12" s="7"/>
      <c r="H12" s="7"/>
      <c r="I12" s="27"/>
      <c r="J12" s="26">
        <v>78694.790392335504</v>
      </c>
      <c r="K12" s="27"/>
      <c r="L12" s="28"/>
      <c r="M12" s="28"/>
      <c r="N12" s="28"/>
      <c r="O12" s="28">
        <v>28.4727583990108</v>
      </c>
      <c r="P12" s="28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8">
        <f t="shared" si="0"/>
        <v>78723.263150734521</v>
      </c>
      <c r="AE12" s="9">
        <f t="shared" si="1"/>
        <v>0.52030320880397996</v>
      </c>
      <c r="AF12" s="61"/>
    </row>
    <row r="13" spans="1:32" ht="19.95" customHeight="1" x14ac:dyDescent="0.3">
      <c r="A13" s="34">
        <v>8</v>
      </c>
      <c r="B13" s="97"/>
      <c r="C13" s="39" t="s">
        <v>17</v>
      </c>
      <c r="D13" s="7"/>
      <c r="E13" s="7"/>
      <c r="F13" s="7"/>
      <c r="G13" s="7"/>
      <c r="H13" s="7"/>
      <c r="I13" s="27"/>
      <c r="J13" s="27"/>
      <c r="K13" s="26">
        <v>43802.529927730902</v>
      </c>
      <c r="L13" s="28"/>
      <c r="M13" s="28"/>
      <c r="N13" s="28"/>
      <c r="O13" s="28">
        <v>4961.9502686412097</v>
      </c>
      <c r="P13" s="28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8">
        <f t="shared" si="0"/>
        <v>48764.480196372111</v>
      </c>
      <c r="AE13" s="9">
        <f t="shared" si="1"/>
        <v>0.32229755864221704</v>
      </c>
      <c r="AF13" s="61"/>
    </row>
    <row r="14" spans="1:32" ht="19.95" customHeight="1" x14ac:dyDescent="0.3">
      <c r="A14" s="34">
        <v>9</v>
      </c>
      <c r="B14" s="97"/>
      <c r="C14" s="44" t="s">
        <v>18</v>
      </c>
      <c r="D14" s="7"/>
      <c r="E14" s="7"/>
      <c r="F14" s="7"/>
      <c r="G14" s="7">
        <v>4.37455104524419</v>
      </c>
      <c r="H14" s="7"/>
      <c r="I14" s="28"/>
      <c r="J14" s="28"/>
      <c r="K14" s="28"/>
      <c r="L14" s="45">
        <v>2581653.5290977801</v>
      </c>
      <c r="M14" s="46"/>
      <c r="N14" s="46"/>
      <c r="O14" s="46">
        <v>53843.227905018699</v>
      </c>
      <c r="P14" s="46"/>
      <c r="Q14" s="7"/>
      <c r="R14" s="7">
        <v>6.1789052563846099</v>
      </c>
      <c r="S14" s="7">
        <v>4.6106225223809503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8">
        <f t="shared" si="0"/>
        <v>2635511.9210816231</v>
      </c>
      <c r="AE14" s="9">
        <f t="shared" si="1"/>
        <v>17.418806773218918</v>
      </c>
      <c r="AF14" s="61"/>
    </row>
    <row r="15" spans="1:32" ht="19.95" customHeight="1" x14ac:dyDescent="0.3">
      <c r="A15" s="34">
        <v>10</v>
      </c>
      <c r="B15" s="97"/>
      <c r="C15" s="44" t="s">
        <v>19</v>
      </c>
      <c r="D15" s="7"/>
      <c r="E15" s="7"/>
      <c r="F15" s="7"/>
      <c r="G15" s="7"/>
      <c r="H15" s="7"/>
      <c r="I15" s="28"/>
      <c r="J15" s="28"/>
      <c r="K15" s="28"/>
      <c r="L15" s="46"/>
      <c r="M15" s="45">
        <v>53258.861515509401</v>
      </c>
      <c r="N15" s="46"/>
      <c r="O15" s="46">
        <v>369.52874120512399</v>
      </c>
      <c r="P15" s="46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8">
        <f t="shared" si="0"/>
        <v>53628.390256714527</v>
      </c>
      <c r="AE15" s="9">
        <f t="shared" si="1"/>
        <v>0.35444444776296491</v>
      </c>
      <c r="AF15" s="61"/>
    </row>
    <row r="16" spans="1:32" ht="19.95" customHeight="1" x14ac:dyDescent="0.3">
      <c r="A16" s="34">
        <v>11</v>
      </c>
      <c r="B16" s="97"/>
      <c r="C16" s="44" t="s">
        <v>54</v>
      </c>
      <c r="D16" s="7"/>
      <c r="E16" s="7"/>
      <c r="F16" s="7"/>
      <c r="G16" s="7"/>
      <c r="H16" s="7"/>
      <c r="I16" s="28"/>
      <c r="J16" s="28"/>
      <c r="K16" s="28"/>
      <c r="L16" s="46"/>
      <c r="M16" s="46"/>
      <c r="N16" s="45">
        <v>28721.910090285699</v>
      </c>
      <c r="O16" s="46">
        <v>1070.54055086311</v>
      </c>
      <c r="P16" s="46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8">
        <f t="shared" si="0"/>
        <v>29792.450641148807</v>
      </c>
      <c r="AE16" s="9">
        <f t="shared" si="1"/>
        <v>0.19690631518974683</v>
      </c>
      <c r="AF16" s="61"/>
    </row>
    <row r="17" spans="1:32" ht="19.95" customHeight="1" x14ac:dyDescent="0.3">
      <c r="A17" s="34">
        <v>12</v>
      </c>
      <c r="B17" s="97"/>
      <c r="C17" s="44" t="s">
        <v>55</v>
      </c>
      <c r="D17" s="7"/>
      <c r="E17" s="7"/>
      <c r="F17" s="7">
        <v>29859.711748519199</v>
      </c>
      <c r="G17" s="7">
        <v>1839.28354678455</v>
      </c>
      <c r="H17" s="7"/>
      <c r="I17" s="28"/>
      <c r="J17" s="28"/>
      <c r="K17" s="28">
        <v>27331.957811688699</v>
      </c>
      <c r="L17" s="46"/>
      <c r="M17" s="46"/>
      <c r="N17" s="46">
        <v>14916.893254387</v>
      </c>
      <c r="O17" s="45">
        <v>2299664.1075091599</v>
      </c>
      <c r="P17" s="46"/>
      <c r="Q17" s="7">
        <v>8702.8493620530207</v>
      </c>
      <c r="R17" s="7">
        <v>190.765406551724</v>
      </c>
      <c r="S17" s="7">
        <v>3793.4173384505002</v>
      </c>
      <c r="T17" s="7">
        <v>414.88576693865099</v>
      </c>
      <c r="U17" s="7"/>
      <c r="V17" s="7">
        <v>148.15654931405399</v>
      </c>
      <c r="W17" s="7"/>
      <c r="X17" s="7"/>
      <c r="Y17" s="7"/>
      <c r="Z17" s="7"/>
      <c r="AA17" s="7">
        <v>901.34467809525097</v>
      </c>
      <c r="AB17" s="7"/>
      <c r="AC17" s="7"/>
      <c r="AD17" s="8">
        <f t="shared" si="0"/>
        <v>2387763.3729719426</v>
      </c>
      <c r="AE17" s="9">
        <f t="shared" si="1"/>
        <v>15.781370018200578</v>
      </c>
      <c r="AF17" s="61"/>
    </row>
    <row r="18" spans="1:32" ht="19.95" customHeight="1" x14ac:dyDescent="0.3">
      <c r="A18" s="34">
        <v>13</v>
      </c>
      <c r="B18" s="98"/>
      <c r="C18" s="44" t="s">
        <v>22</v>
      </c>
      <c r="D18" s="7"/>
      <c r="E18" s="7"/>
      <c r="F18" s="7"/>
      <c r="G18" s="7"/>
      <c r="H18" s="7"/>
      <c r="I18" s="28"/>
      <c r="J18" s="28"/>
      <c r="K18" s="28"/>
      <c r="L18" s="46"/>
      <c r="M18" s="46"/>
      <c r="N18" s="46"/>
      <c r="O18" s="46"/>
      <c r="P18" s="45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8">
        <f t="shared" si="0"/>
        <v>0</v>
      </c>
      <c r="AE18" s="9">
        <f t="shared" si="1"/>
        <v>0</v>
      </c>
      <c r="AF18" s="61"/>
    </row>
    <row r="19" spans="1:32" ht="19.95" customHeight="1" x14ac:dyDescent="0.3">
      <c r="A19" s="34">
        <v>14</v>
      </c>
      <c r="B19" s="99" t="s">
        <v>36</v>
      </c>
      <c r="C19" s="41" t="s">
        <v>56</v>
      </c>
      <c r="D19" s="7"/>
      <c r="E19" s="7"/>
      <c r="F19" s="7">
        <v>30.905730281960999</v>
      </c>
      <c r="G19" s="7"/>
      <c r="H19" s="7"/>
      <c r="I19" s="7"/>
      <c r="J19" s="7"/>
      <c r="K19" s="7"/>
      <c r="L19" s="7"/>
      <c r="M19" s="7"/>
      <c r="N19" s="7">
        <v>6.7189946490287804</v>
      </c>
      <c r="O19" s="7">
        <v>83.518867506264201</v>
      </c>
      <c r="P19" s="7"/>
      <c r="Q19" s="10">
        <v>5555.7888033170502</v>
      </c>
      <c r="R19" s="11"/>
      <c r="S19" s="11">
        <v>826.30452470384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8">
        <f t="shared" si="0"/>
        <v>6503.2369204581437</v>
      </c>
      <c r="AE19" s="9">
        <f t="shared" si="1"/>
        <v>4.2981641028371341E-2</v>
      </c>
      <c r="AF19" s="61"/>
    </row>
    <row r="20" spans="1:32" ht="19.95" customHeight="1" x14ac:dyDescent="0.3">
      <c r="A20" s="34">
        <v>15</v>
      </c>
      <c r="B20" s="99"/>
      <c r="C20" s="41" t="s">
        <v>24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1"/>
      <c r="R20" s="10"/>
      <c r="S20" s="11"/>
      <c r="T20" s="7"/>
      <c r="U20" s="7"/>
      <c r="V20" s="7"/>
      <c r="W20" s="7"/>
      <c r="X20" s="7"/>
      <c r="Y20" s="7"/>
      <c r="Z20" s="7"/>
      <c r="AA20" s="7"/>
      <c r="AB20" s="7"/>
      <c r="AC20" s="7"/>
      <c r="AD20" s="8">
        <f t="shared" si="0"/>
        <v>0</v>
      </c>
      <c r="AE20" s="9">
        <f t="shared" si="1"/>
        <v>0</v>
      </c>
      <c r="AF20" s="61"/>
    </row>
    <row r="21" spans="1:32" ht="19.95" customHeight="1" x14ac:dyDescent="0.3">
      <c r="A21" s="34">
        <v>16</v>
      </c>
      <c r="B21" s="99"/>
      <c r="C21" s="41" t="s">
        <v>25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1"/>
      <c r="R21" s="11"/>
      <c r="S21" s="10"/>
      <c r="T21" s="7"/>
      <c r="U21" s="7"/>
      <c r="V21" s="7"/>
      <c r="W21" s="7"/>
      <c r="X21" s="7"/>
      <c r="Y21" s="7"/>
      <c r="Z21" s="7"/>
      <c r="AA21" s="7"/>
      <c r="AB21" s="7"/>
      <c r="AC21" s="7"/>
      <c r="AD21" s="8">
        <f t="shared" si="0"/>
        <v>0</v>
      </c>
      <c r="AE21" s="9">
        <f t="shared" si="1"/>
        <v>0</v>
      </c>
      <c r="AF21" s="61"/>
    </row>
    <row r="22" spans="1:32" ht="19.95" customHeight="1" x14ac:dyDescent="0.3">
      <c r="A22" s="34">
        <v>17</v>
      </c>
      <c r="B22" s="47" t="s">
        <v>80</v>
      </c>
      <c r="C22" s="37" t="s">
        <v>26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12">
        <v>12026.474319392701</v>
      </c>
      <c r="U22" s="7"/>
      <c r="V22" s="7"/>
      <c r="W22" s="7"/>
      <c r="X22" s="7"/>
      <c r="Y22" s="7"/>
      <c r="Z22" s="7"/>
      <c r="AA22" s="7"/>
      <c r="AB22" s="7"/>
      <c r="AC22" s="7"/>
      <c r="AD22" s="8">
        <f t="shared" si="0"/>
        <v>12026.474319392701</v>
      </c>
      <c r="AE22" s="9">
        <f t="shared" si="1"/>
        <v>7.948620177237023E-2</v>
      </c>
      <c r="AF22" s="61"/>
    </row>
    <row r="23" spans="1:32" ht="19.95" customHeight="1" x14ac:dyDescent="0.3">
      <c r="A23" s="34">
        <v>18</v>
      </c>
      <c r="B23" s="100" t="s">
        <v>9</v>
      </c>
      <c r="C23" s="42" t="s">
        <v>27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13">
        <v>600319.96162027598</v>
      </c>
      <c r="V23" s="14">
        <v>10.597076068672299</v>
      </c>
      <c r="W23" s="7"/>
      <c r="X23" s="7"/>
      <c r="Y23" s="7"/>
      <c r="Z23" s="7"/>
      <c r="AA23" s="7"/>
      <c r="AB23" s="7"/>
      <c r="AC23" s="7"/>
      <c r="AD23" s="8">
        <f t="shared" si="0"/>
        <v>600330.55869634461</v>
      </c>
      <c r="AE23" s="9">
        <f t="shared" si="1"/>
        <v>3.9677460452156024</v>
      </c>
      <c r="AF23" s="61"/>
    </row>
    <row r="24" spans="1:32" ht="19.95" customHeight="1" x14ac:dyDescent="0.3">
      <c r="A24" s="34">
        <v>19</v>
      </c>
      <c r="B24" s="100"/>
      <c r="C24" s="42" t="s">
        <v>57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14"/>
      <c r="V24" s="13">
        <v>976.12213963295005</v>
      </c>
      <c r="W24" s="7"/>
      <c r="X24" s="7"/>
      <c r="Y24" s="7"/>
      <c r="Z24" s="7"/>
      <c r="AA24" s="7"/>
      <c r="AB24" s="7"/>
      <c r="AC24" s="7"/>
      <c r="AD24" s="8">
        <f t="shared" si="0"/>
        <v>976.12213963295005</v>
      </c>
      <c r="AE24" s="9">
        <f t="shared" si="1"/>
        <v>6.4514536251269669E-3</v>
      </c>
      <c r="AF24" s="61"/>
    </row>
    <row r="25" spans="1:32" ht="19.95" customHeight="1" x14ac:dyDescent="0.3">
      <c r="A25" s="34">
        <v>20</v>
      </c>
      <c r="B25" s="101" t="s">
        <v>38</v>
      </c>
      <c r="C25" s="43" t="s">
        <v>29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15"/>
      <c r="X25" s="16"/>
      <c r="Y25" s="16"/>
      <c r="Z25" s="16"/>
      <c r="AA25" s="16"/>
      <c r="AB25" s="16"/>
      <c r="AC25" s="16"/>
      <c r="AD25" s="8">
        <f t="shared" si="0"/>
        <v>0</v>
      </c>
      <c r="AE25" s="9">
        <f t="shared" si="1"/>
        <v>0</v>
      </c>
      <c r="AF25" s="61"/>
    </row>
    <row r="26" spans="1:32" ht="19.95" customHeight="1" x14ac:dyDescent="0.3">
      <c r="A26" s="34">
        <v>21</v>
      </c>
      <c r="B26" s="101"/>
      <c r="C26" s="43" t="s">
        <v>30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6"/>
      <c r="X26" s="15"/>
      <c r="Y26" s="16"/>
      <c r="Z26" s="16"/>
      <c r="AA26" s="16"/>
      <c r="AB26" s="16"/>
      <c r="AC26" s="16"/>
      <c r="AD26" s="8">
        <f t="shared" si="0"/>
        <v>0</v>
      </c>
      <c r="AE26" s="9">
        <f t="shared" si="1"/>
        <v>0</v>
      </c>
      <c r="AF26" s="61"/>
    </row>
    <row r="27" spans="1:32" ht="19.95" customHeight="1" x14ac:dyDescent="0.3">
      <c r="A27" s="34">
        <v>22</v>
      </c>
      <c r="B27" s="101"/>
      <c r="C27" s="43" t="s">
        <v>31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16"/>
      <c r="X27" s="16"/>
      <c r="Y27" s="15"/>
      <c r="Z27" s="16"/>
      <c r="AA27" s="16"/>
      <c r="AB27" s="16"/>
      <c r="AC27" s="16"/>
      <c r="AD27" s="8">
        <f t="shared" si="0"/>
        <v>0</v>
      </c>
      <c r="AE27" s="9">
        <f t="shared" si="1"/>
        <v>0</v>
      </c>
      <c r="AF27" s="61"/>
    </row>
    <row r="28" spans="1:32" ht="19.95" customHeight="1" x14ac:dyDescent="0.3">
      <c r="A28" s="34">
        <v>23</v>
      </c>
      <c r="B28" s="101"/>
      <c r="C28" s="43" t="s">
        <v>32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16"/>
      <c r="X28" s="16"/>
      <c r="Y28" s="16"/>
      <c r="Z28" s="15"/>
      <c r="AA28" s="16"/>
      <c r="AB28" s="16"/>
      <c r="AC28" s="16"/>
      <c r="AD28" s="8">
        <f t="shared" si="0"/>
        <v>0</v>
      </c>
      <c r="AE28" s="9">
        <f t="shared" si="1"/>
        <v>0</v>
      </c>
      <c r="AF28" s="61"/>
    </row>
    <row r="29" spans="1:32" ht="19.95" customHeight="1" x14ac:dyDescent="0.3">
      <c r="A29" s="34">
        <v>24</v>
      </c>
      <c r="B29" s="101"/>
      <c r="C29" s="43" t="s">
        <v>33</v>
      </c>
      <c r="D29" s="7"/>
      <c r="E29" s="7"/>
      <c r="F29" s="7">
        <v>44.012529850824201</v>
      </c>
      <c r="G29" s="7"/>
      <c r="H29" s="7"/>
      <c r="I29" s="7"/>
      <c r="J29" s="7"/>
      <c r="K29" s="7"/>
      <c r="L29" s="7"/>
      <c r="M29" s="7"/>
      <c r="N29" s="7"/>
      <c r="O29" s="7">
        <v>57.0838736969921</v>
      </c>
      <c r="P29" s="7"/>
      <c r="Q29" s="7"/>
      <c r="R29" s="7"/>
      <c r="S29" s="7"/>
      <c r="T29" s="7">
        <v>2.8308633439056599</v>
      </c>
      <c r="U29" s="7"/>
      <c r="V29" s="7"/>
      <c r="W29" s="16"/>
      <c r="X29" s="16"/>
      <c r="Y29" s="16"/>
      <c r="Z29" s="16"/>
      <c r="AA29" s="15">
        <v>4060.1245424457602</v>
      </c>
      <c r="AB29" s="16"/>
      <c r="AC29" s="16"/>
      <c r="AD29" s="8">
        <f t="shared" si="0"/>
        <v>4164.0518093374822</v>
      </c>
      <c r="AE29" s="9">
        <f t="shared" si="1"/>
        <v>2.7521337801710462E-2</v>
      </c>
      <c r="AF29" s="61"/>
    </row>
    <row r="30" spans="1:32" ht="19.95" customHeight="1" x14ac:dyDescent="0.3">
      <c r="A30" s="34">
        <v>25</v>
      </c>
      <c r="B30" s="101"/>
      <c r="C30" s="43" t="s">
        <v>34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16"/>
      <c r="X30" s="16"/>
      <c r="Y30" s="16"/>
      <c r="Z30" s="16"/>
      <c r="AA30" s="16"/>
      <c r="AB30" s="15"/>
      <c r="AC30" s="16"/>
      <c r="AD30" s="8">
        <f t="shared" si="0"/>
        <v>0</v>
      </c>
      <c r="AE30" s="9">
        <f t="shared" si="1"/>
        <v>0</v>
      </c>
      <c r="AF30" s="61"/>
    </row>
    <row r="31" spans="1:32" ht="19.95" customHeight="1" x14ac:dyDescent="0.3">
      <c r="A31" s="34">
        <v>26</v>
      </c>
      <c r="B31" s="101"/>
      <c r="C31" s="43" t="s">
        <v>35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16"/>
      <c r="X31" s="16"/>
      <c r="Y31" s="16"/>
      <c r="Z31" s="16"/>
      <c r="AA31" s="16"/>
      <c r="AB31" s="16"/>
      <c r="AC31" s="15"/>
      <c r="AD31" s="8">
        <f t="shared" si="0"/>
        <v>0</v>
      </c>
      <c r="AE31" s="9">
        <f t="shared" si="1"/>
        <v>0</v>
      </c>
      <c r="AF31" s="61"/>
    </row>
    <row r="32" spans="1:32" ht="19.95" customHeight="1" x14ac:dyDescent="0.35">
      <c r="A32" s="31"/>
      <c r="B32" s="102" t="s">
        <v>50</v>
      </c>
      <c r="C32" s="102"/>
      <c r="D32" s="17">
        <f t="shared" ref="D32:AD32" si="2">SUM(D6:D31)</f>
        <v>4966285.9711415004</v>
      </c>
      <c r="E32" s="17">
        <f t="shared" si="2"/>
        <v>449731.56846922101</v>
      </c>
      <c r="F32" s="17">
        <f t="shared" si="2"/>
        <v>106482.74118065428</v>
      </c>
      <c r="G32" s="17">
        <f t="shared" si="2"/>
        <v>20256.185722837199</v>
      </c>
      <c r="H32" s="17">
        <f t="shared" si="2"/>
        <v>0</v>
      </c>
      <c r="I32" s="17">
        <f>SUM(I6:I31)</f>
        <v>3495324.4034684999</v>
      </c>
      <c r="J32" s="17">
        <f>SUM(J6:J31)</f>
        <v>78694.790392335504</v>
      </c>
      <c r="K32" s="17">
        <f>SUM(K6:K31)</f>
        <v>71134.487739419594</v>
      </c>
      <c r="L32" s="17">
        <f t="shared" si="2"/>
        <v>2581653.5290977801</v>
      </c>
      <c r="M32" s="17">
        <f t="shared" si="2"/>
        <v>53258.861515509401</v>
      </c>
      <c r="N32" s="17">
        <f t="shared" si="2"/>
        <v>43645.522339321724</v>
      </c>
      <c r="O32" s="17">
        <f t="shared" si="2"/>
        <v>2624167.2496584817</v>
      </c>
      <c r="P32" s="17">
        <f t="shared" si="2"/>
        <v>0</v>
      </c>
      <c r="Q32" s="17">
        <f t="shared" si="2"/>
        <v>14967.6137331561</v>
      </c>
      <c r="R32" s="17">
        <f t="shared" si="2"/>
        <v>197.3726142504961</v>
      </c>
      <c r="S32" s="17">
        <f t="shared" si="2"/>
        <v>4675.8247401822373</v>
      </c>
      <c r="T32" s="17">
        <f t="shared" si="2"/>
        <v>12533.115556590401</v>
      </c>
      <c r="U32" s="17">
        <f t="shared" si="2"/>
        <v>600319.96162027598</v>
      </c>
      <c r="V32" s="17">
        <f t="shared" si="2"/>
        <v>1302.0502558477028</v>
      </c>
      <c r="W32" s="17">
        <f t="shared" si="2"/>
        <v>0</v>
      </c>
      <c r="X32" s="17">
        <f t="shared" si="2"/>
        <v>0</v>
      </c>
      <c r="Y32" s="17">
        <f t="shared" si="2"/>
        <v>0</v>
      </c>
      <c r="Z32" s="17">
        <f t="shared" si="2"/>
        <v>0</v>
      </c>
      <c r="AA32" s="17">
        <f t="shared" si="2"/>
        <v>5635.4526827193176</v>
      </c>
      <c r="AB32" s="17">
        <f t="shared" si="2"/>
        <v>0</v>
      </c>
      <c r="AC32" s="17">
        <f t="shared" si="2"/>
        <v>0</v>
      </c>
      <c r="AD32" s="48">
        <f t="shared" si="2"/>
        <v>15130266.701928584</v>
      </c>
      <c r="AE32" s="18"/>
      <c r="AF32" s="61"/>
    </row>
    <row r="33" spans="1:32" ht="19.95" customHeight="1" x14ac:dyDescent="0.35">
      <c r="A33" s="31"/>
      <c r="B33" s="94" t="str">
        <f>AE3</f>
        <v>% do Bioma</v>
      </c>
      <c r="C33" s="94"/>
      <c r="D33" s="49">
        <f t="shared" ref="D33:AC33" si="3">D32/$AD$32*100</f>
        <v>32.823519036240597</v>
      </c>
      <c r="E33" s="49">
        <f t="shared" si="3"/>
        <v>2.9723968342996612</v>
      </c>
      <c r="F33" s="49">
        <f t="shared" si="3"/>
        <v>0.70377306149587848</v>
      </c>
      <c r="G33" s="49">
        <f t="shared" si="3"/>
        <v>0.13387857677522128</v>
      </c>
      <c r="H33" s="49">
        <f t="shared" si="3"/>
        <v>0</v>
      </c>
      <c r="I33" s="49">
        <f t="shared" si="3"/>
        <v>23.101538606870477</v>
      </c>
      <c r="J33" s="49">
        <f t="shared" si="3"/>
        <v>0.52011502468958226</v>
      </c>
      <c r="K33" s="49">
        <f t="shared" si="3"/>
        <v>0.4701469520715878</v>
      </c>
      <c r="L33" s="49">
        <f t="shared" si="3"/>
        <v>17.062842182211561</v>
      </c>
      <c r="M33" s="49">
        <f t="shared" si="3"/>
        <v>0.35200213297443561</v>
      </c>
      <c r="N33" s="49">
        <f t="shared" si="3"/>
        <v>0.28846499007025722</v>
      </c>
      <c r="O33" s="49">
        <f t="shared" si="3"/>
        <v>17.343826790072324</v>
      </c>
      <c r="P33" s="49">
        <f t="shared" si="3"/>
        <v>0</v>
      </c>
      <c r="Q33" s="49">
        <f t="shared" si="3"/>
        <v>9.8924982804488498E-2</v>
      </c>
      <c r="R33" s="49">
        <f t="shared" si="3"/>
        <v>1.3044886659224449E-3</v>
      </c>
      <c r="S33" s="49">
        <f t="shared" si="3"/>
        <v>3.0903782678108588E-2</v>
      </c>
      <c r="T33" s="49">
        <f t="shared" si="3"/>
        <v>8.2834729905936585E-2</v>
      </c>
      <c r="U33" s="49">
        <f t="shared" si="3"/>
        <v>3.9676760062911249</v>
      </c>
      <c r="V33" s="49">
        <f t="shared" si="3"/>
        <v>8.6056001622346594E-3</v>
      </c>
      <c r="W33" s="49">
        <f t="shared" si="3"/>
        <v>0</v>
      </c>
      <c r="X33" s="49">
        <f t="shared" si="3"/>
        <v>0</v>
      </c>
      <c r="Y33" s="49">
        <f t="shared" si="3"/>
        <v>0</v>
      </c>
      <c r="Z33" s="49">
        <f t="shared" si="3"/>
        <v>0</v>
      </c>
      <c r="AA33" s="49">
        <f t="shared" si="3"/>
        <v>3.7246221720605842E-2</v>
      </c>
      <c r="AB33" s="49">
        <f t="shared" si="3"/>
        <v>0</v>
      </c>
      <c r="AC33" s="49">
        <f t="shared" si="3"/>
        <v>0</v>
      </c>
      <c r="AD33" s="50"/>
      <c r="AE33" s="50"/>
      <c r="AF33" s="61"/>
    </row>
    <row r="34" spans="1:32" x14ac:dyDescent="0.3">
      <c r="A34" s="59"/>
      <c r="B34" s="60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61"/>
    </row>
    <row r="35" spans="1:32" x14ac:dyDescent="0.3">
      <c r="A35" s="59"/>
      <c r="B35" s="60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61"/>
    </row>
    <row r="36" spans="1:32" x14ac:dyDescent="0.3">
      <c r="A36" s="59"/>
      <c r="B36" s="60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61"/>
    </row>
    <row r="37" spans="1:32" x14ac:dyDescent="0.3">
      <c r="A37" s="59"/>
      <c r="B37" s="60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61"/>
    </row>
    <row r="38" spans="1:32" x14ac:dyDescent="0.3">
      <c r="A38" s="59"/>
      <c r="B38" s="60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61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E33"/>
  <sheetViews>
    <sheetView showGridLines="0" tabSelected="1" zoomScale="60" zoomScaleNormal="60" workbookViewId="0"/>
  </sheetViews>
  <sheetFormatPr defaultRowHeight="14.4" x14ac:dyDescent="0.3"/>
  <cols>
    <col min="1" max="1" width="5.6640625" bestFit="1" customWidth="1"/>
    <col min="2" max="3" width="10.77734375" customWidth="1"/>
    <col min="4" max="29" width="17.77734375" customWidth="1"/>
    <col min="30" max="30" width="16.77734375" customWidth="1"/>
    <col min="31" max="31" width="10.77734375" customWidth="1"/>
  </cols>
  <sheetData>
    <row r="1" spans="1:31" ht="19.95" customHeight="1" x14ac:dyDescent="0.35">
      <c r="A1" s="31"/>
      <c r="B1" s="32"/>
      <c r="C1" s="33"/>
      <c r="D1" s="34">
        <v>1</v>
      </c>
      <c r="E1" s="34">
        <v>2</v>
      </c>
      <c r="F1" s="34">
        <v>3</v>
      </c>
      <c r="G1" s="34">
        <v>4</v>
      </c>
      <c r="H1" s="34">
        <v>5</v>
      </c>
      <c r="I1" s="34">
        <v>6</v>
      </c>
      <c r="J1" s="34">
        <v>7</v>
      </c>
      <c r="K1" s="34">
        <v>8</v>
      </c>
      <c r="L1" s="34">
        <v>9</v>
      </c>
      <c r="M1" s="34">
        <v>10</v>
      </c>
      <c r="N1" s="34">
        <v>11</v>
      </c>
      <c r="O1" s="34">
        <v>12</v>
      </c>
      <c r="P1" s="34">
        <v>13</v>
      </c>
      <c r="Q1" s="34">
        <v>14</v>
      </c>
      <c r="R1" s="34">
        <v>15</v>
      </c>
      <c r="S1" s="34">
        <v>16</v>
      </c>
      <c r="T1" s="34">
        <v>17</v>
      </c>
      <c r="U1" s="34">
        <v>18</v>
      </c>
      <c r="V1" s="34">
        <v>19</v>
      </c>
      <c r="W1" s="34">
        <v>20</v>
      </c>
      <c r="X1" s="34">
        <v>21</v>
      </c>
      <c r="Y1" s="34">
        <v>22</v>
      </c>
      <c r="Z1" s="34">
        <v>23</v>
      </c>
      <c r="AA1" s="34">
        <v>24</v>
      </c>
      <c r="AB1" s="34">
        <v>25</v>
      </c>
      <c r="AC1" s="34">
        <v>26</v>
      </c>
      <c r="AD1" s="33"/>
      <c r="AE1" s="33"/>
    </row>
    <row r="2" spans="1:31" ht="19.95" customHeight="1" x14ac:dyDescent="0.35">
      <c r="A2" s="31"/>
      <c r="B2" s="82" t="s">
        <v>74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</row>
    <row r="3" spans="1:31" ht="19.95" customHeight="1" x14ac:dyDescent="0.35">
      <c r="A3" s="31"/>
      <c r="B3" s="82" t="s">
        <v>1</v>
      </c>
      <c r="C3" s="82"/>
      <c r="D3" s="83" t="s">
        <v>2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2" t="s">
        <v>3</v>
      </c>
      <c r="AE3" s="84" t="s">
        <v>81</v>
      </c>
    </row>
    <row r="4" spans="1:31" ht="32.4" x14ac:dyDescent="0.35">
      <c r="A4" s="31"/>
      <c r="B4" s="82"/>
      <c r="C4" s="82"/>
      <c r="D4" s="87" t="s">
        <v>5</v>
      </c>
      <c r="E4" s="87"/>
      <c r="F4" s="87"/>
      <c r="G4" s="87"/>
      <c r="H4" s="87"/>
      <c r="I4" s="88" t="s">
        <v>63</v>
      </c>
      <c r="J4" s="89"/>
      <c r="K4" s="89"/>
      <c r="L4" s="89"/>
      <c r="M4" s="89"/>
      <c r="N4" s="89"/>
      <c r="O4" s="89"/>
      <c r="P4" s="90"/>
      <c r="Q4" s="91" t="s">
        <v>7</v>
      </c>
      <c r="R4" s="91"/>
      <c r="S4" s="91"/>
      <c r="T4" s="37" t="s">
        <v>70</v>
      </c>
      <c r="U4" s="92" t="s">
        <v>9</v>
      </c>
      <c r="V4" s="92"/>
      <c r="W4" s="93" t="s">
        <v>38</v>
      </c>
      <c r="X4" s="93"/>
      <c r="Y4" s="93"/>
      <c r="Z4" s="93"/>
      <c r="AA4" s="93"/>
      <c r="AB4" s="93"/>
      <c r="AC4" s="93"/>
      <c r="AD4" s="82"/>
      <c r="AE4" s="85"/>
    </row>
    <row r="5" spans="1:31" ht="19.95" customHeight="1" x14ac:dyDescent="0.35">
      <c r="A5" s="31"/>
      <c r="B5" s="82"/>
      <c r="C5" s="82"/>
      <c r="D5" s="38" t="s">
        <v>10</v>
      </c>
      <c r="E5" s="38" t="s">
        <v>11</v>
      </c>
      <c r="F5" s="38" t="s">
        <v>52</v>
      </c>
      <c r="G5" s="38" t="s">
        <v>53</v>
      </c>
      <c r="H5" s="38" t="s">
        <v>14</v>
      </c>
      <c r="I5" s="39" t="s">
        <v>15</v>
      </c>
      <c r="J5" s="39" t="s">
        <v>16</v>
      </c>
      <c r="K5" s="39" t="s">
        <v>17</v>
      </c>
      <c r="L5" s="40" t="s">
        <v>18</v>
      </c>
      <c r="M5" s="40" t="s">
        <v>19</v>
      </c>
      <c r="N5" s="40" t="s">
        <v>54</v>
      </c>
      <c r="O5" s="40" t="s">
        <v>55</v>
      </c>
      <c r="P5" s="40" t="s">
        <v>22</v>
      </c>
      <c r="Q5" s="41" t="s">
        <v>56</v>
      </c>
      <c r="R5" s="41" t="s">
        <v>24</v>
      </c>
      <c r="S5" s="41" t="s">
        <v>25</v>
      </c>
      <c r="T5" s="37" t="s">
        <v>26</v>
      </c>
      <c r="U5" s="42" t="s">
        <v>27</v>
      </c>
      <c r="V5" s="42" t="s">
        <v>57</v>
      </c>
      <c r="W5" s="43" t="s">
        <v>29</v>
      </c>
      <c r="X5" s="43" t="s">
        <v>30</v>
      </c>
      <c r="Y5" s="43" t="s">
        <v>31</v>
      </c>
      <c r="Z5" s="43" t="s">
        <v>32</v>
      </c>
      <c r="AA5" s="43" t="s">
        <v>33</v>
      </c>
      <c r="AB5" s="43" t="s">
        <v>34</v>
      </c>
      <c r="AC5" s="43" t="s">
        <v>35</v>
      </c>
      <c r="AD5" s="82"/>
      <c r="AE5" s="86"/>
    </row>
    <row r="6" spans="1:31" ht="19.95" customHeight="1" x14ac:dyDescent="0.3">
      <c r="A6" s="34">
        <v>1</v>
      </c>
      <c r="B6" s="95" t="s">
        <v>5</v>
      </c>
      <c r="C6" s="38" t="s">
        <v>10</v>
      </c>
      <c r="D6" s="64">
        <f>('1994-2002_Amazonia'!D6+'1994-2002_Caatinga'!D6+'1994-2002_Cerrado'!D6+'1994-2002_MataAtlantica'!D6+'1994-2002_Pampa'!D6+'1994-2002_Pantanal'!D6)</f>
        <v>389397616.34011436</v>
      </c>
      <c r="E6" s="65">
        <f>('1994-2002_Amazonia'!E6+'1994-2002_Caatinga'!E6+'1994-2002_Cerrado'!E6+'1994-2002_MataAtlantica'!E6+'1994-2002_Pampa'!E6+'1994-2002_Pantanal'!E6)</f>
        <v>55997293.99161429</v>
      </c>
      <c r="F6" s="65">
        <f>('1994-2002_Amazonia'!F6+'1994-2002_Caatinga'!F6+'1994-2002_Cerrado'!F6+'1994-2002_MataAtlantica'!F6+'1994-2002_Pampa'!F6+'1994-2002_Pantanal'!F6)</f>
        <v>872477.57459629001</v>
      </c>
      <c r="G6" s="65">
        <f>('1994-2002_Amazonia'!G6+'1994-2002_Caatinga'!G6+'1994-2002_Cerrado'!G6+'1994-2002_MataAtlantica'!G6+'1994-2002_Pampa'!G6+'1994-2002_Pantanal'!G6)</f>
        <v>205356.98908642438</v>
      </c>
      <c r="H6" s="65">
        <f>('1994-2002_Amazonia'!H6+'1994-2002_Caatinga'!H6+'1994-2002_Cerrado'!H6+'1994-2002_MataAtlantica'!H6+'1994-2002_Pampa'!H6+'1994-2002_Pantanal'!H6)</f>
        <v>238862.74621083101</v>
      </c>
      <c r="I6" s="66">
        <f>('1994-2002_Amazonia'!I6+'1994-2002_Caatinga'!I6+'1994-2002_Cerrado'!I6+'1994-2002_MataAtlantica'!I6+'1994-2002_Pampa'!I6+'1994-2002_Pantanal'!I6)</f>
        <v>0</v>
      </c>
      <c r="J6" s="66">
        <f>('1994-2002_Amazonia'!J6+'1994-2002_Caatinga'!J6+'1994-2002_Cerrado'!J6+'1994-2002_MataAtlantica'!J6+'1994-2002_Pampa'!J6+'1994-2002_Pantanal'!J6)</f>
        <v>0</v>
      </c>
      <c r="K6" s="66">
        <f>('1994-2002_Amazonia'!K6+'1994-2002_Caatinga'!K6+'1994-2002_Cerrado'!K6+'1994-2002_MataAtlantica'!K6+'1994-2002_Pampa'!K6+'1994-2002_Pantanal'!K6)</f>
        <v>0</v>
      </c>
      <c r="L6" s="66">
        <f>('1994-2002_Amazonia'!L6+'1994-2002_Caatinga'!L6+'1994-2002_Cerrado'!L6+'1994-2002_MataAtlantica'!L6+'1994-2002_Pampa'!L6+'1994-2002_Pantanal'!L6)</f>
        <v>0</v>
      </c>
      <c r="M6" s="66">
        <f>('1994-2002_Amazonia'!M6+'1994-2002_Caatinga'!M6+'1994-2002_Cerrado'!M6+'1994-2002_MataAtlantica'!M6+'1994-2002_Pampa'!M6+'1994-2002_Pantanal'!M6)</f>
        <v>0</v>
      </c>
      <c r="N6" s="66">
        <f>('1994-2002_Amazonia'!N6+'1994-2002_Caatinga'!N6+'1994-2002_Cerrado'!N6+'1994-2002_MataAtlantica'!N6+'1994-2002_Pampa'!N6+'1994-2002_Pantanal'!N6)</f>
        <v>0</v>
      </c>
      <c r="O6" s="66">
        <f>('1994-2002_Amazonia'!O6+'1994-2002_Caatinga'!O6+'1994-2002_Cerrado'!O6+'1994-2002_MataAtlantica'!O6+'1994-2002_Pampa'!O6+'1994-2002_Pantanal'!O6)</f>
        <v>27230764.166412208</v>
      </c>
      <c r="P6" s="66">
        <f>('1994-2002_Amazonia'!P6+'1994-2002_Caatinga'!P6+'1994-2002_Cerrado'!P6+'1994-2002_MataAtlantica'!P6+'1994-2002_Pampa'!P6+'1994-2002_Pantanal'!P6)</f>
        <v>0</v>
      </c>
      <c r="Q6" s="66">
        <f>('1994-2002_Amazonia'!Q6+'1994-2002_Caatinga'!Q6+'1994-2002_Cerrado'!Q6+'1994-2002_MataAtlantica'!Q6+'1994-2002_Pampa'!Q6+'1994-2002_Pantanal'!Q6)</f>
        <v>2761972.3547176486</v>
      </c>
      <c r="R6" s="66">
        <f>('1994-2002_Amazonia'!R6+'1994-2002_Caatinga'!R6+'1994-2002_Cerrado'!R6+'1994-2002_MataAtlantica'!R6+'1994-2002_Pampa'!R6+'1994-2002_Pantanal'!R6)</f>
        <v>0</v>
      </c>
      <c r="S6" s="66">
        <f>('1994-2002_Amazonia'!S6+'1994-2002_Caatinga'!S6+'1994-2002_Cerrado'!S6+'1994-2002_MataAtlantica'!S6+'1994-2002_Pampa'!S6+'1994-2002_Pantanal'!S6)</f>
        <v>0</v>
      </c>
      <c r="T6" s="66">
        <f>('1994-2002_Amazonia'!T6+'1994-2002_Caatinga'!T6+'1994-2002_Cerrado'!T6+'1994-2002_MataAtlantica'!T6+'1994-2002_Pampa'!T6+'1994-2002_Pantanal'!T6)</f>
        <v>127267.42771856491</v>
      </c>
      <c r="U6" s="66">
        <f>('1994-2002_Amazonia'!U6+'1994-2002_Caatinga'!U6+'1994-2002_Cerrado'!U6+'1994-2002_MataAtlantica'!U6+'1994-2002_Pampa'!U6+'1994-2002_Pantanal'!U6)</f>
        <v>26435.8551152808</v>
      </c>
      <c r="V6" s="66">
        <f>('1994-2002_Amazonia'!V6+'1994-2002_Caatinga'!V6+'1994-2002_Cerrado'!V6+'1994-2002_MataAtlantica'!V6+'1994-2002_Pampa'!V6+'1994-2002_Pantanal'!V6)</f>
        <v>366453.0790512145</v>
      </c>
      <c r="W6" s="66">
        <f>('1994-2002_Amazonia'!W6+'1994-2002_Caatinga'!W6+'1994-2002_Cerrado'!W6+'1994-2002_MataAtlantica'!W6+'1994-2002_Pampa'!W6+'1994-2002_Pantanal'!W6)</f>
        <v>0</v>
      </c>
      <c r="X6" s="66">
        <f>('1994-2002_Amazonia'!X6+'1994-2002_Caatinga'!X6+'1994-2002_Cerrado'!X6+'1994-2002_MataAtlantica'!X6+'1994-2002_Pampa'!X6+'1994-2002_Pantanal'!X6)</f>
        <v>0</v>
      </c>
      <c r="Y6" s="66">
        <f>('1994-2002_Amazonia'!Y6+'1994-2002_Caatinga'!Y6+'1994-2002_Cerrado'!Y6+'1994-2002_MataAtlantica'!Y6+'1994-2002_Pampa'!Y6+'1994-2002_Pantanal'!Y6)</f>
        <v>0</v>
      </c>
      <c r="Z6" s="66">
        <f>('1994-2002_Amazonia'!Z6+'1994-2002_Caatinga'!Z6+'1994-2002_Cerrado'!Z6+'1994-2002_MataAtlantica'!Z6+'1994-2002_Pampa'!Z6+'1994-2002_Pantanal'!Z6)</f>
        <v>0</v>
      </c>
      <c r="AA6" s="66">
        <f>('1994-2002_Amazonia'!AA6+'1994-2002_Caatinga'!AA6+'1994-2002_Cerrado'!AA6+'1994-2002_MataAtlantica'!AA6+'1994-2002_Pampa'!AA6+'1994-2002_Pantanal'!AA6)</f>
        <v>19485.413470826163</v>
      </c>
      <c r="AB6" s="66">
        <f>('1994-2002_Amazonia'!AB6+'1994-2002_Caatinga'!AB6+'1994-2002_Cerrado'!AB6+'1994-2002_MataAtlantica'!AB6+'1994-2002_Pampa'!AB6+'1994-2002_Pantanal'!AB6)</f>
        <v>594.01717701687403</v>
      </c>
      <c r="AC6" s="66">
        <f>('1994-2002_Amazonia'!AC6+'1994-2002_Caatinga'!AC6+'1994-2002_Cerrado'!AC6+'1994-2002_MataAtlantica'!AC6+'1994-2002_Pampa'!AC6+'1994-2002_Pantanal'!AC6)</f>
        <v>212969.19460043753</v>
      </c>
      <c r="AD6" s="67">
        <f t="shared" ref="AD6:AD31" si="0">SUM(D6:AC6)</f>
        <v>477457549.14988548</v>
      </c>
      <c r="AE6" s="9">
        <f t="shared" ref="AE6:AE31" si="1">AD6/$AD$32*100</f>
        <v>54.622703459563759</v>
      </c>
    </row>
    <row r="7" spans="1:31" ht="19.95" customHeight="1" x14ac:dyDescent="0.3">
      <c r="A7" s="34">
        <v>2</v>
      </c>
      <c r="B7" s="95"/>
      <c r="C7" s="38" t="s">
        <v>11</v>
      </c>
      <c r="D7" s="65">
        <f>('1994-2002_Amazonia'!D7+'1994-2002_Caatinga'!D7+'1994-2002_Cerrado'!D7+'1994-2002_MataAtlantica'!D7+'1994-2002_Pampa'!D7+'1994-2002_Pantanal'!D7)</f>
        <v>0</v>
      </c>
      <c r="E7" s="64">
        <f>('1994-2002_Amazonia'!E7+'1994-2002_Caatinga'!E7+'1994-2002_Cerrado'!E7+'1994-2002_MataAtlantica'!E7+'1994-2002_Pampa'!E7+'1994-2002_Pantanal'!E7)</f>
        <v>103727089.9593859</v>
      </c>
      <c r="F7" s="65">
        <f>('1994-2002_Amazonia'!F7+'1994-2002_Caatinga'!F7+'1994-2002_Cerrado'!F7+'1994-2002_MataAtlantica'!F7+'1994-2002_Pampa'!F7+'1994-2002_Pantanal'!F7)</f>
        <v>26997.985825678599</v>
      </c>
      <c r="G7" s="65">
        <f>('1994-2002_Amazonia'!G7+'1994-2002_Caatinga'!G7+'1994-2002_Cerrado'!G7+'1994-2002_MataAtlantica'!G7+'1994-2002_Pampa'!G7+'1994-2002_Pantanal'!G7)</f>
        <v>3438.1902290496087</v>
      </c>
      <c r="H7" s="65">
        <f>('1994-2002_Amazonia'!H7+'1994-2002_Caatinga'!H7+'1994-2002_Cerrado'!H7+'1994-2002_MataAtlantica'!H7+'1994-2002_Pampa'!H7+'1994-2002_Pantanal'!H7)</f>
        <v>23623.452647104001</v>
      </c>
      <c r="I7" s="66">
        <f>('1994-2002_Amazonia'!I7+'1994-2002_Caatinga'!I7+'1994-2002_Cerrado'!I7+'1994-2002_MataAtlantica'!I7+'1994-2002_Pampa'!I7+'1994-2002_Pantanal'!I7)</f>
        <v>0</v>
      </c>
      <c r="J7" s="66">
        <f>('1994-2002_Amazonia'!J7+'1994-2002_Caatinga'!J7+'1994-2002_Cerrado'!J7+'1994-2002_MataAtlantica'!J7+'1994-2002_Pampa'!J7+'1994-2002_Pantanal'!J7)</f>
        <v>0</v>
      </c>
      <c r="K7" s="66">
        <f>('1994-2002_Amazonia'!K7+'1994-2002_Caatinga'!K7+'1994-2002_Cerrado'!K7+'1994-2002_MataAtlantica'!K7+'1994-2002_Pampa'!K7+'1994-2002_Pantanal'!K7)</f>
        <v>0</v>
      </c>
      <c r="L7" s="66">
        <f>('1994-2002_Amazonia'!L7+'1994-2002_Caatinga'!L7+'1994-2002_Cerrado'!L7+'1994-2002_MataAtlantica'!L7+'1994-2002_Pampa'!L7+'1994-2002_Pantanal'!L7)</f>
        <v>0</v>
      </c>
      <c r="M7" s="66">
        <f>('1994-2002_Amazonia'!M7+'1994-2002_Caatinga'!M7+'1994-2002_Cerrado'!M7+'1994-2002_MataAtlantica'!M7+'1994-2002_Pampa'!M7+'1994-2002_Pantanal'!M7)</f>
        <v>0</v>
      </c>
      <c r="N7" s="66">
        <f>('1994-2002_Amazonia'!N7+'1994-2002_Caatinga'!N7+'1994-2002_Cerrado'!N7+'1994-2002_MataAtlantica'!N7+'1994-2002_Pampa'!N7+'1994-2002_Pantanal'!N7)</f>
        <v>0</v>
      </c>
      <c r="O7" s="66">
        <f>('1994-2002_Amazonia'!O7+'1994-2002_Caatinga'!O7+'1994-2002_Cerrado'!O7+'1994-2002_MataAtlantica'!O7+'1994-2002_Pampa'!O7+'1994-2002_Pantanal'!O7)</f>
        <v>453964.9329251622</v>
      </c>
      <c r="P7" s="66">
        <f>('1994-2002_Amazonia'!P7+'1994-2002_Caatinga'!P7+'1994-2002_Cerrado'!P7+'1994-2002_MataAtlantica'!P7+'1994-2002_Pampa'!P7+'1994-2002_Pantanal'!P7)</f>
        <v>0</v>
      </c>
      <c r="Q7" s="66">
        <f>('1994-2002_Amazonia'!Q7+'1994-2002_Caatinga'!Q7+'1994-2002_Cerrado'!Q7+'1994-2002_MataAtlantica'!Q7+'1994-2002_Pampa'!Q7+'1994-2002_Pantanal'!Q7)</f>
        <v>51069.062714812921</v>
      </c>
      <c r="R7" s="66">
        <f>('1994-2002_Amazonia'!R7+'1994-2002_Caatinga'!R7+'1994-2002_Cerrado'!R7+'1994-2002_MataAtlantica'!R7+'1994-2002_Pampa'!R7+'1994-2002_Pantanal'!R7)</f>
        <v>0</v>
      </c>
      <c r="S7" s="66">
        <f>('1994-2002_Amazonia'!S7+'1994-2002_Caatinga'!S7+'1994-2002_Cerrado'!S7+'1994-2002_MataAtlantica'!S7+'1994-2002_Pampa'!S7+'1994-2002_Pantanal'!S7)</f>
        <v>0</v>
      </c>
      <c r="T7" s="66">
        <f>('1994-2002_Amazonia'!T7+'1994-2002_Caatinga'!T7+'1994-2002_Cerrado'!T7+'1994-2002_MataAtlantica'!T7+'1994-2002_Pampa'!T7+'1994-2002_Pantanal'!T7)</f>
        <v>7259.0940989157607</v>
      </c>
      <c r="U7" s="66">
        <f>('1994-2002_Amazonia'!U7+'1994-2002_Caatinga'!U7+'1994-2002_Cerrado'!U7+'1994-2002_MataAtlantica'!U7+'1994-2002_Pampa'!U7+'1994-2002_Pantanal'!U7)</f>
        <v>656.97438642585371</v>
      </c>
      <c r="V7" s="66">
        <f>('1994-2002_Amazonia'!V7+'1994-2002_Caatinga'!V7+'1994-2002_Cerrado'!V7+'1994-2002_MataAtlantica'!V7+'1994-2002_Pampa'!V7+'1994-2002_Pantanal'!V7)</f>
        <v>465.69942102795017</v>
      </c>
      <c r="W7" s="66">
        <f>('1994-2002_Amazonia'!W7+'1994-2002_Caatinga'!W7+'1994-2002_Cerrado'!W7+'1994-2002_MataAtlantica'!W7+'1994-2002_Pampa'!W7+'1994-2002_Pantanal'!W7)</f>
        <v>0</v>
      </c>
      <c r="X7" s="66">
        <f>('1994-2002_Amazonia'!X7+'1994-2002_Caatinga'!X7+'1994-2002_Cerrado'!X7+'1994-2002_MataAtlantica'!X7+'1994-2002_Pampa'!X7+'1994-2002_Pantanal'!X7)</f>
        <v>0</v>
      </c>
      <c r="Y7" s="66">
        <f>('1994-2002_Amazonia'!Y7+'1994-2002_Caatinga'!Y7+'1994-2002_Cerrado'!Y7+'1994-2002_MataAtlantica'!Y7+'1994-2002_Pampa'!Y7+'1994-2002_Pantanal'!Y7)</f>
        <v>0</v>
      </c>
      <c r="Z7" s="66">
        <f>('1994-2002_Amazonia'!Z7+'1994-2002_Caatinga'!Z7+'1994-2002_Cerrado'!Z7+'1994-2002_MataAtlantica'!Z7+'1994-2002_Pampa'!Z7+'1994-2002_Pantanal'!Z7)</f>
        <v>0</v>
      </c>
      <c r="AA7" s="66">
        <f>('1994-2002_Amazonia'!AA7+'1994-2002_Caatinga'!AA7+'1994-2002_Cerrado'!AA7+'1994-2002_MataAtlantica'!AA7+'1994-2002_Pampa'!AA7+'1994-2002_Pantanal'!AA7)</f>
        <v>4558.3471863045834</v>
      </c>
      <c r="AB7" s="66">
        <f>('1994-2002_Amazonia'!AB7+'1994-2002_Caatinga'!AB7+'1994-2002_Cerrado'!AB7+'1994-2002_MataAtlantica'!AB7+'1994-2002_Pampa'!AB7+'1994-2002_Pantanal'!AB7)</f>
        <v>420.78176081674502</v>
      </c>
      <c r="AC7" s="66">
        <f>('1994-2002_Amazonia'!AC7+'1994-2002_Caatinga'!AC7+'1994-2002_Cerrado'!AC7+'1994-2002_MataAtlantica'!AC7+'1994-2002_Pampa'!AC7+'1994-2002_Pantanal'!AC7)</f>
        <v>4047.5256981260932</v>
      </c>
      <c r="AD7" s="67">
        <f t="shared" si="0"/>
        <v>104303592.0062793</v>
      </c>
      <c r="AE7" s="9">
        <f t="shared" si="1"/>
        <v>11.93267168164051</v>
      </c>
    </row>
    <row r="8" spans="1:31" ht="19.95" customHeight="1" x14ac:dyDescent="0.3">
      <c r="A8" s="34">
        <v>3</v>
      </c>
      <c r="B8" s="95"/>
      <c r="C8" s="38" t="s">
        <v>52</v>
      </c>
      <c r="D8" s="65">
        <f>('1994-2002_Amazonia'!D8+'1994-2002_Caatinga'!D8+'1994-2002_Cerrado'!D8+'1994-2002_MataAtlantica'!D8+'1994-2002_Pampa'!D8+'1994-2002_Pantanal'!D8)</f>
        <v>0</v>
      </c>
      <c r="E8" s="65">
        <f>('1994-2002_Amazonia'!E8+'1994-2002_Caatinga'!E8+'1994-2002_Cerrado'!E8+'1994-2002_MataAtlantica'!E8+'1994-2002_Pampa'!E8+'1994-2002_Pantanal'!E8)</f>
        <v>0</v>
      </c>
      <c r="F8" s="64">
        <f>('1994-2002_Amazonia'!F8+'1994-2002_Caatinga'!F8+'1994-2002_Cerrado'!F8+'1994-2002_MataAtlantica'!F8+'1994-2002_Pampa'!F8+'1994-2002_Pantanal'!F8)</f>
        <v>796077.98392681498</v>
      </c>
      <c r="G8" s="65">
        <f>('1994-2002_Amazonia'!G8+'1994-2002_Caatinga'!G8+'1994-2002_Cerrado'!G8+'1994-2002_MataAtlantica'!G8+'1994-2002_Pampa'!G8+'1994-2002_Pantanal'!G8)</f>
        <v>634.78070002760501</v>
      </c>
      <c r="H8" s="65">
        <f>('1994-2002_Amazonia'!H8+'1994-2002_Caatinga'!H8+'1994-2002_Cerrado'!H8+'1994-2002_MataAtlantica'!H8+'1994-2002_Pampa'!H8+'1994-2002_Pantanal'!H8)</f>
        <v>0</v>
      </c>
      <c r="I8" s="66">
        <f>('1994-2002_Amazonia'!I8+'1994-2002_Caatinga'!I8+'1994-2002_Cerrado'!I8+'1994-2002_MataAtlantica'!I8+'1994-2002_Pampa'!I8+'1994-2002_Pantanal'!I8)</f>
        <v>0</v>
      </c>
      <c r="J8" s="66">
        <f>('1994-2002_Amazonia'!J8+'1994-2002_Caatinga'!J8+'1994-2002_Cerrado'!J8+'1994-2002_MataAtlantica'!J8+'1994-2002_Pampa'!J8+'1994-2002_Pantanal'!J8)</f>
        <v>0</v>
      </c>
      <c r="K8" s="66">
        <f>('1994-2002_Amazonia'!K8+'1994-2002_Caatinga'!K8+'1994-2002_Cerrado'!K8+'1994-2002_MataAtlantica'!K8+'1994-2002_Pampa'!K8+'1994-2002_Pantanal'!K8)</f>
        <v>0</v>
      </c>
      <c r="L8" s="66">
        <f>('1994-2002_Amazonia'!L8+'1994-2002_Caatinga'!L8+'1994-2002_Cerrado'!L8+'1994-2002_MataAtlantica'!L8+'1994-2002_Pampa'!L8+'1994-2002_Pantanal'!L8)</f>
        <v>0</v>
      </c>
      <c r="M8" s="66">
        <f>('1994-2002_Amazonia'!M8+'1994-2002_Caatinga'!M8+'1994-2002_Cerrado'!M8+'1994-2002_MataAtlantica'!M8+'1994-2002_Pampa'!M8+'1994-2002_Pantanal'!M8)</f>
        <v>0</v>
      </c>
      <c r="N8" s="66">
        <f>('1994-2002_Amazonia'!N8+'1994-2002_Caatinga'!N8+'1994-2002_Cerrado'!N8+'1994-2002_MataAtlantica'!N8+'1994-2002_Pampa'!N8+'1994-2002_Pantanal'!N8)</f>
        <v>0</v>
      </c>
      <c r="O8" s="66">
        <f>('1994-2002_Amazonia'!O8+'1994-2002_Caatinga'!O8+'1994-2002_Cerrado'!O8+'1994-2002_MataAtlantica'!O8+'1994-2002_Pampa'!O8+'1994-2002_Pantanal'!O8)</f>
        <v>636868.18465162895</v>
      </c>
      <c r="P8" s="66">
        <f>('1994-2002_Amazonia'!P8+'1994-2002_Caatinga'!P8+'1994-2002_Cerrado'!P8+'1994-2002_MataAtlantica'!P8+'1994-2002_Pampa'!P8+'1994-2002_Pantanal'!P8)</f>
        <v>0</v>
      </c>
      <c r="Q8" s="66">
        <f>('1994-2002_Amazonia'!Q8+'1994-2002_Caatinga'!Q8+'1994-2002_Cerrado'!Q8+'1994-2002_MataAtlantica'!Q8+'1994-2002_Pampa'!Q8+'1994-2002_Pantanal'!Q8)</f>
        <v>4382.1549625561602</v>
      </c>
      <c r="R8" s="66">
        <f>('1994-2002_Amazonia'!R8+'1994-2002_Caatinga'!R8+'1994-2002_Cerrado'!R8+'1994-2002_MataAtlantica'!R8+'1994-2002_Pampa'!R8+'1994-2002_Pantanal'!R8)</f>
        <v>0</v>
      </c>
      <c r="S8" s="66">
        <f>('1994-2002_Amazonia'!S8+'1994-2002_Caatinga'!S8+'1994-2002_Cerrado'!S8+'1994-2002_MataAtlantica'!S8+'1994-2002_Pampa'!S8+'1994-2002_Pantanal'!S8)</f>
        <v>0</v>
      </c>
      <c r="T8" s="66">
        <f>('1994-2002_Amazonia'!T8+'1994-2002_Caatinga'!T8+'1994-2002_Cerrado'!T8+'1994-2002_MataAtlantica'!T8+'1994-2002_Pampa'!T8+'1994-2002_Pantanal'!T8)</f>
        <v>1169.0344227574501</v>
      </c>
      <c r="U8" s="66">
        <f>('1994-2002_Amazonia'!U8+'1994-2002_Caatinga'!U8+'1994-2002_Cerrado'!U8+'1994-2002_MataAtlantica'!U8+'1994-2002_Pampa'!U8+'1994-2002_Pantanal'!U8)</f>
        <v>19.246182937692002</v>
      </c>
      <c r="V8" s="66">
        <f>('1994-2002_Amazonia'!V8+'1994-2002_Caatinga'!V8+'1994-2002_Cerrado'!V8+'1994-2002_MataAtlantica'!V8+'1994-2002_Pampa'!V8+'1994-2002_Pantanal'!V8)</f>
        <v>0.58074648665227002</v>
      </c>
      <c r="W8" s="66">
        <f>('1994-2002_Amazonia'!W8+'1994-2002_Caatinga'!W8+'1994-2002_Cerrado'!W8+'1994-2002_MataAtlantica'!W8+'1994-2002_Pampa'!W8+'1994-2002_Pantanal'!W8)</f>
        <v>0</v>
      </c>
      <c r="X8" s="66">
        <f>('1994-2002_Amazonia'!X8+'1994-2002_Caatinga'!X8+'1994-2002_Cerrado'!X8+'1994-2002_MataAtlantica'!X8+'1994-2002_Pampa'!X8+'1994-2002_Pantanal'!X8)</f>
        <v>0</v>
      </c>
      <c r="Y8" s="66">
        <f>('1994-2002_Amazonia'!Y8+'1994-2002_Caatinga'!Y8+'1994-2002_Cerrado'!Y8+'1994-2002_MataAtlantica'!Y8+'1994-2002_Pampa'!Y8+'1994-2002_Pantanal'!Y8)</f>
        <v>0</v>
      </c>
      <c r="Z8" s="66">
        <f>('1994-2002_Amazonia'!Z8+'1994-2002_Caatinga'!Z8+'1994-2002_Cerrado'!Z8+'1994-2002_MataAtlantica'!Z8+'1994-2002_Pampa'!Z8+'1994-2002_Pantanal'!Z8)</f>
        <v>0</v>
      </c>
      <c r="AA8" s="66">
        <f>('1994-2002_Amazonia'!AA8+'1994-2002_Caatinga'!AA8+'1994-2002_Cerrado'!AA8+'1994-2002_MataAtlantica'!AA8+'1994-2002_Pampa'!AA8+'1994-2002_Pantanal'!AA8)</f>
        <v>827.92833919209897</v>
      </c>
      <c r="AB8" s="66">
        <f>('1994-2002_Amazonia'!AB8+'1994-2002_Caatinga'!AB8+'1994-2002_Cerrado'!AB8+'1994-2002_MataAtlantica'!AB8+'1994-2002_Pampa'!AB8+'1994-2002_Pantanal'!AB8)</f>
        <v>0</v>
      </c>
      <c r="AC8" s="66">
        <f>('1994-2002_Amazonia'!AC8+'1994-2002_Caatinga'!AC8+'1994-2002_Cerrado'!AC8+'1994-2002_MataAtlantica'!AC8+'1994-2002_Pampa'!AC8+'1994-2002_Pantanal'!AC8)</f>
        <v>0</v>
      </c>
      <c r="AD8" s="67">
        <f t="shared" si="0"/>
        <v>1439979.8939324014</v>
      </c>
      <c r="AE8" s="9">
        <f t="shared" si="1"/>
        <v>0.16473840422892078</v>
      </c>
    </row>
    <row r="9" spans="1:31" ht="19.95" customHeight="1" x14ac:dyDescent="0.3">
      <c r="A9" s="34">
        <v>4</v>
      </c>
      <c r="B9" s="95"/>
      <c r="C9" s="38" t="s">
        <v>53</v>
      </c>
      <c r="D9" s="65">
        <f>('1994-2002_Amazonia'!D9+'1994-2002_Caatinga'!D9+'1994-2002_Cerrado'!D9+'1994-2002_MataAtlantica'!D9+'1994-2002_Pampa'!D9+'1994-2002_Pantanal'!D9)</f>
        <v>0</v>
      </c>
      <c r="E9" s="65">
        <f>('1994-2002_Amazonia'!E9+'1994-2002_Caatinga'!E9+'1994-2002_Cerrado'!E9+'1994-2002_MataAtlantica'!E9+'1994-2002_Pampa'!E9+'1994-2002_Pantanal'!E9)</f>
        <v>0</v>
      </c>
      <c r="F9" s="65">
        <f>('1994-2002_Amazonia'!F9+'1994-2002_Caatinga'!F9+'1994-2002_Cerrado'!F9+'1994-2002_MataAtlantica'!F9+'1994-2002_Pampa'!F9+'1994-2002_Pantanal'!F9)</f>
        <v>52579.680376890268</v>
      </c>
      <c r="G9" s="64">
        <f>('1994-2002_Amazonia'!G9+'1994-2002_Caatinga'!G9+'1994-2002_Cerrado'!G9+'1994-2002_MataAtlantica'!G9+'1994-2002_Pampa'!G9+'1994-2002_Pantanal'!G9)</f>
        <v>4757573.4318665517</v>
      </c>
      <c r="H9" s="65">
        <f>('1994-2002_Amazonia'!H9+'1994-2002_Caatinga'!H9+'1994-2002_Cerrado'!H9+'1994-2002_MataAtlantica'!H9+'1994-2002_Pampa'!H9+'1994-2002_Pantanal'!H9)</f>
        <v>0</v>
      </c>
      <c r="I9" s="66">
        <f>('1994-2002_Amazonia'!I9+'1994-2002_Caatinga'!I9+'1994-2002_Cerrado'!I9+'1994-2002_MataAtlantica'!I9+'1994-2002_Pampa'!I9+'1994-2002_Pantanal'!I9)</f>
        <v>0</v>
      </c>
      <c r="J9" s="66">
        <f>('1994-2002_Amazonia'!J9+'1994-2002_Caatinga'!J9+'1994-2002_Cerrado'!J9+'1994-2002_MataAtlantica'!J9+'1994-2002_Pampa'!J9+'1994-2002_Pantanal'!J9)</f>
        <v>0</v>
      </c>
      <c r="K9" s="66">
        <f>('1994-2002_Amazonia'!K9+'1994-2002_Caatinga'!K9+'1994-2002_Cerrado'!K9+'1994-2002_MataAtlantica'!K9+'1994-2002_Pampa'!K9+'1994-2002_Pantanal'!K9)</f>
        <v>3232.8208168996771</v>
      </c>
      <c r="L9" s="66">
        <f>('1994-2002_Amazonia'!L9+'1994-2002_Caatinga'!L9+'1994-2002_Cerrado'!L9+'1994-2002_MataAtlantica'!L9+'1994-2002_Pampa'!L9+'1994-2002_Pantanal'!L9)</f>
        <v>0</v>
      </c>
      <c r="M9" s="66">
        <f>('1994-2002_Amazonia'!M9+'1994-2002_Caatinga'!M9+'1994-2002_Cerrado'!M9+'1994-2002_MataAtlantica'!M9+'1994-2002_Pampa'!M9+'1994-2002_Pantanal'!M9)</f>
        <v>0</v>
      </c>
      <c r="N9" s="66">
        <f>('1994-2002_Amazonia'!N9+'1994-2002_Caatinga'!N9+'1994-2002_Cerrado'!N9+'1994-2002_MataAtlantica'!N9+'1994-2002_Pampa'!N9+'1994-2002_Pantanal'!N9)</f>
        <v>4191.5095918127972</v>
      </c>
      <c r="O9" s="66">
        <f>('1994-2002_Amazonia'!O9+'1994-2002_Caatinga'!O9+'1994-2002_Cerrado'!O9+'1994-2002_MataAtlantica'!O9+'1994-2002_Pampa'!O9+'1994-2002_Pantanal'!O9)</f>
        <v>282555.2193082787</v>
      </c>
      <c r="P9" s="66">
        <f>('1994-2002_Amazonia'!P9+'1994-2002_Caatinga'!P9+'1994-2002_Cerrado'!P9+'1994-2002_MataAtlantica'!P9+'1994-2002_Pampa'!P9+'1994-2002_Pantanal'!P9)</f>
        <v>0</v>
      </c>
      <c r="Q9" s="66">
        <f>('1994-2002_Amazonia'!Q9+'1994-2002_Caatinga'!Q9+'1994-2002_Cerrado'!Q9+'1994-2002_MataAtlantica'!Q9+'1994-2002_Pampa'!Q9+'1994-2002_Pantanal'!Q9)</f>
        <v>76269.299969214699</v>
      </c>
      <c r="R9" s="66">
        <f>('1994-2002_Amazonia'!R9+'1994-2002_Caatinga'!R9+'1994-2002_Cerrado'!R9+'1994-2002_MataAtlantica'!R9+'1994-2002_Pampa'!R9+'1994-2002_Pantanal'!R9)</f>
        <v>0</v>
      </c>
      <c r="S9" s="66">
        <f>('1994-2002_Amazonia'!S9+'1994-2002_Caatinga'!S9+'1994-2002_Cerrado'!S9+'1994-2002_MataAtlantica'!S9+'1994-2002_Pampa'!S9+'1994-2002_Pantanal'!S9)</f>
        <v>0</v>
      </c>
      <c r="T9" s="66">
        <f>('1994-2002_Amazonia'!T9+'1994-2002_Caatinga'!T9+'1994-2002_Cerrado'!T9+'1994-2002_MataAtlantica'!T9+'1994-2002_Pampa'!T9+'1994-2002_Pantanal'!T9)</f>
        <v>1633.7297783607466</v>
      </c>
      <c r="U9" s="66">
        <f>('1994-2002_Amazonia'!U9+'1994-2002_Caatinga'!U9+'1994-2002_Cerrado'!U9+'1994-2002_MataAtlantica'!U9+'1994-2002_Pampa'!U9+'1994-2002_Pantanal'!U9)</f>
        <v>0</v>
      </c>
      <c r="V9" s="66">
        <f>('1994-2002_Amazonia'!V9+'1994-2002_Caatinga'!V9+'1994-2002_Cerrado'!V9+'1994-2002_MataAtlantica'!V9+'1994-2002_Pampa'!V9+'1994-2002_Pantanal'!V9)</f>
        <v>162.89508739948425</v>
      </c>
      <c r="W9" s="66">
        <f>('1994-2002_Amazonia'!W9+'1994-2002_Caatinga'!W9+'1994-2002_Cerrado'!W9+'1994-2002_MataAtlantica'!W9+'1994-2002_Pampa'!W9+'1994-2002_Pantanal'!W9)</f>
        <v>0</v>
      </c>
      <c r="X9" s="66">
        <f>('1994-2002_Amazonia'!X9+'1994-2002_Caatinga'!X9+'1994-2002_Cerrado'!X9+'1994-2002_MataAtlantica'!X9+'1994-2002_Pampa'!X9+'1994-2002_Pantanal'!X9)</f>
        <v>0</v>
      </c>
      <c r="Y9" s="66">
        <f>('1994-2002_Amazonia'!Y9+'1994-2002_Caatinga'!Y9+'1994-2002_Cerrado'!Y9+'1994-2002_MataAtlantica'!Y9+'1994-2002_Pampa'!Y9+'1994-2002_Pantanal'!Y9)</f>
        <v>0</v>
      </c>
      <c r="Z9" s="66">
        <f>('1994-2002_Amazonia'!Z9+'1994-2002_Caatinga'!Z9+'1994-2002_Cerrado'!Z9+'1994-2002_MataAtlantica'!Z9+'1994-2002_Pampa'!Z9+'1994-2002_Pantanal'!Z9)</f>
        <v>0</v>
      </c>
      <c r="AA9" s="66">
        <f>('1994-2002_Amazonia'!AA9+'1994-2002_Caatinga'!AA9+'1994-2002_Cerrado'!AA9+'1994-2002_MataAtlantica'!AA9+'1994-2002_Pampa'!AA9+'1994-2002_Pantanal'!AA9)</f>
        <v>272.29250188001521</v>
      </c>
      <c r="AB9" s="66">
        <f>('1994-2002_Amazonia'!AB9+'1994-2002_Caatinga'!AB9+'1994-2002_Cerrado'!AB9+'1994-2002_MataAtlantica'!AB9+'1994-2002_Pampa'!AB9+'1994-2002_Pantanal'!AB9)</f>
        <v>6.9259477825098701</v>
      </c>
      <c r="AC9" s="66">
        <f>('1994-2002_Amazonia'!AC9+'1994-2002_Caatinga'!AC9+'1994-2002_Cerrado'!AC9+'1994-2002_MataAtlantica'!AC9+'1994-2002_Pampa'!AC9+'1994-2002_Pantanal'!AC9)</f>
        <v>567.95662689570304</v>
      </c>
      <c r="AD9" s="67">
        <f t="shared" si="0"/>
        <v>5179045.7618719665</v>
      </c>
      <c r="AE9" s="9">
        <f t="shared" si="1"/>
        <v>0.59249975491629692</v>
      </c>
    </row>
    <row r="10" spans="1:31" ht="19.95" customHeight="1" x14ac:dyDescent="0.3">
      <c r="A10" s="34">
        <v>5</v>
      </c>
      <c r="B10" s="95"/>
      <c r="C10" s="38" t="s">
        <v>14</v>
      </c>
      <c r="D10" s="65">
        <f>('1994-2002_Amazonia'!D10+'1994-2002_Caatinga'!D10+'1994-2002_Cerrado'!D10+'1994-2002_MataAtlantica'!D10+'1994-2002_Pampa'!D10+'1994-2002_Pantanal'!D10)</f>
        <v>0</v>
      </c>
      <c r="E10" s="65">
        <f>('1994-2002_Amazonia'!E10+'1994-2002_Caatinga'!E10+'1994-2002_Cerrado'!E10+'1994-2002_MataAtlantica'!E10+'1994-2002_Pampa'!E10+'1994-2002_Pantanal'!E10)</f>
        <v>0</v>
      </c>
      <c r="F10" s="65">
        <f>('1994-2002_Amazonia'!F10+'1994-2002_Caatinga'!F10+'1994-2002_Cerrado'!F10+'1994-2002_MataAtlantica'!F10+'1994-2002_Pampa'!F10+'1994-2002_Pantanal'!F10)</f>
        <v>0</v>
      </c>
      <c r="G10" s="65">
        <f>('1994-2002_Amazonia'!G10+'1994-2002_Caatinga'!G10+'1994-2002_Cerrado'!G10+'1994-2002_MataAtlantica'!G10+'1994-2002_Pampa'!G10+'1994-2002_Pantanal'!G10)</f>
        <v>0</v>
      </c>
      <c r="H10" s="64">
        <f>('1994-2002_Amazonia'!H10+'1994-2002_Caatinga'!H10+'1994-2002_Cerrado'!H10+'1994-2002_MataAtlantica'!H10+'1994-2002_Pampa'!H10+'1994-2002_Pantanal'!H10)</f>
        <v>0</v>
      </c>
      <c r="I10" s="66">
        <f>('1994-2002_Amazonia'!I10+'1994-2002_Caatinga'!I10+'1994-2002_Cerrado'!I10+'1994-2002_MataAtlantica'!I10+'1994-2002_Pampa'!I10+'1994-2002_Pantanal'!I10)</f>
        <v>0</v>
      </c>
      <c r="J10" s="66">
        <f>('1994-2002_Amazonia'!J10+'1994-2002_Caatinga'!J10+'1994-2002_Cerrado'!J10+'1994-2002_MataAtlantica'!J10+'1994-2002_Pampa'!J10+'1994-2002_Pantanal'!J10)</f>
        <v>0</v>
      </c>
      <c r="K10" s="66">
        <f>('1994-2002_Amazonia'!K10+'1994-2002_Caatinga'!K10+'1994-2002_Cerrado'!K10+'1994-2002_MataAtlantica'!K10+'1994-2002_Pampa'!K10+'1994-2002_Pantanal'!K10)</f>
        <v>0</v>
      </c>
      <c r="L10" s="66">
        <f>('1994-2002_Amazonia'!L10+'1994-2002_Caatinga'!L10+'1994-2002_Cerrado'!L10+'1994-2002_MataAtlantica'!L10+'1994-2002_Pampa'!L10+'1994-2002_Pantanal'!L10)</f>
        <v>0</v>
      </c>
      <c r="M10" s="66">
        <f>('1994-2002_Amazonia'!M10+'1994-2002_Caatinga'!M10+'1994-2002_Cerrado'!M10+'1994-2002_MataAtlantica'!M10+'1994-2002_Pampa'!M10+'1994-2002_Pantanal'!M10)</f>
        <v>0</v>
      </c>
      <c r="N10" s="66">
        <f>('1994-2002_Amazonia'!N10+'1994-2002_Caatinga'!N10+'1994-2002_Cerrado'!N10+'1994-2002_MataAtlantica'!N10+'1994-2002_Pampa'!N10+'1994-2002_Pantanal'!N10)</f>
        <v>0</v>
      </c>
      <c r="O10" s="66">
        <f>('1994-2002_Amazonia'!O10+'1994-2002_Caatinga'!O10+'1994-2002_Cerrado'!O10+'1994-2002_MataAtlantica'!O10+'1994-2002_Pampa'!O10+'1994-2002_Pantanal'!O10)</f>
        <v>0</v>
      </c>
      <c r="P10" s="66">
        <f>('1994-2002_Amazonia'!P10+'1994-2002_Caatinga'!P10+'1994-2002_Cerrado'!P10+'1994-2002_MataAtlantica'!P10+'1994-2002_Pampa'!P10+'1994-2002_Pantanal'!P10)</f>
        <v>0</v>
      </c>
      <c r="Q10" s="66">
        <f>('1994-2002_Amazonia'!Q10+'1994-2002_Caatinga'!Q10+'1994-2002_Cerrado'!Q10+'1994-2002_MataAtlantica'!Q10+'1994-2002_Pampa'!Q10+'1994-2002_Pantanal'!Q10)</f>
        <v>0</v>
      </c>
      <c r="R10" s="66">
        <f>('1994-2002_Amazonia'!R10+'1994-2002_Caatinga'!R10+'1994-2002_Cerrado'!R10+'1994-2002_MataAtlantica'!R10+'1994-2002_Pampa'!R10+'1994-2002_Pantanal'!R10)</f>
        <v>0</v>
      </c>
      <c r="S10" s="66">
        <f>('1994-2002_Amazonia'!S10+'1994-2002_Caatinga'!S10+'1994-2002_Cerrado'!S10+'1994-2002_MataAtlantica'!S10+'1994-2002_Pampa'!S10+'1994-2002_Pantanal'!S10)</f>
        <v>0</v>
      </c>
      <c r="T10" s="66">
        <f>('1994-2002_Amazonia'!T10+'1994-2002_Caatinga'!T10+'1994-2002_Cerrado'!T10+'1994-2002_MataAtlantica'!T10+'1994-2002_Pampa'!T10+'1994-2002_Pantanal'!T10)</f>
        <v>0</v>
      </c>
      <c r="U10" s="66">
        <f>('1994-2002_Amazonia'!U10+'1994-2002_Caatinga'!U10+'1994-2002_Cerrado'!U10+'1994-2002_MataAtlantica'!U10+'1994-2002_Pampa'!U10+'1994-2002_Pantanal'!U10)</f>
        <v>0</v>
      </c>
      <c r="V10" s="66">
        <f>('1994-2002_Amazonia'!V10+'1994-2002_Caatinga'!V10+'1994-2002_Cerrado'!V10+'1994-2002_MataAtlantica'!V10+'1994-2002_Pampa'!V10+'1994-2002_Pantanal'!V10)</f>
        <v>0</v>
      </c>
      <c r="W10" s="66">
        <f>('1994-2002_Amazonia'!W10+'1994-2002_Caatinga'!W10+'1994-2002_Cerrado'!W10+'1994-2002_MataAtlantica'!W10+'1994-2002_Pampa'!W10+'1994-2002_Pantanal'!W10)</f>
        <v>0</v>
      </c>
      <c r="X10" s="66">
        <f>('1994-2002_Amazonia'!X10+'1994-2002_Caatinga'!X10+'1994-2002_Cerrado'!X10+'1994-2002_MataAtlantica'!X10+'1994-2002_Pampa'!X10+'1994-2002_Pantanal'!X10)</f>
        <v>0</v>
      </c>
      <c r="Y10" s="66">
        <f>('1994-2002_Amazonia'!Y10+'1994-2002_Caatinga'!Y10+'1994-2002_Cerrado'!Y10+'1994-2002_MataAtlantica'!Y10+'1994-2002_Pampa'!Y10+'1994-2002_Pantanal'!Y10)</f>
        <v>0</v>
      </c>
      <c r="Z10" s="66">
        <f>('1994-2002_Amazonia'!Z10+'1994-2002_Caatinga'!Z10+'1994-2002_Cerrado'!Z10+'1994-2002_MataAtlantica'!Z10+'1994-2002_Pampa'!Z10+'1994-2002_Pantanal'!Z10)</f>
        <v>0</v>
      </c>
      <c r="AA10" s="66">
        <f>('1994-2002_Amazonia'!AA10+'1994-2002_Caatinga'!AA10+'1994-2002_Cerrado'!AA10+'1994-2002_MataAtlantica'!AA10+'1994-2002_Pampa'!AA10+'1994-2002_Pantanal'!AA10)</f>
        <v>0</v>
      </c>
      <c r="AB10" s="66">
        <f>('1994-2002_Amazonia'!AB10+'1994-2002_Caatinga'!AB10+'1994-2002_Cerrado'!AB10+'1994-2002_MataAtlantica'!AB10+'1994-2002_Pampa'!AB10+'1994-2002_Pantanal'!AB10)</f>
        <v>0</v>
      </c>
      <c r="AC10" s="66">
        <f>('1994-2002_Amazonia'!AC10+'1994-2002_Caatinga'!AC10+'1994-2002_Cerrado'!AC10+'1994-2002_MataAtlantica'!AC10+'1994-2002_Pampa'!AC10+'1994-2002_Pantanal'!AC10)</f>
        <v>0</v>
      </c>
      <c r="AD10" s="67">
        <f t="shared" si="0"/>
        <v>0</v>
      </c>
      <c r="AE10" s="9">
        <f t="shared" si="1"/>
        <v>0</v>
      </c>
    </row>
    <row r="11" spans="1:31" ht="19.95" customHeight="1" x14ac:dyDescent="0.3">
      <c r="A11" s="34">
        <v>6</v>
      </c>
      <c r="B11" s="96" t="s">
        <v>63</v>
      </c>
      <c r="C11" s="39" t="s">
        <v>15</v>
      </c>
      <c r="D11" s="66">
        <f>('1994-2002_Amazonia'!D11+'1994-2002_Caatinga'!D11+'1994-2002_Cerrado'!D11+'1994-2002_MataAtlantica'!D11+'1994-2002_Pampa'!D11+'1994-2002_Pantanal'!D11)</f>
        <v>0</v>
      </c>
      <c r="E11" s="66">
        <f>('1994-2002_Amazonia'!E11+'1994-2002_Caatinga'!E11+'1994-2002_Cerrado'!E11+'1994-2002_MataAtlantica'!E11+'1994-2002_Pampa'!E11+'1994-2002_Pantanal'!E11)</f>
        <v>0</v>
      </c>
      <c r="F11" s="66">
        <f>('1994-2002_Amazonia'!F11+'1994-2002_Caatinga'!F11+'1994-2002_Cerrado'!F11+'1994-2002_MataAtlantica'!F11+'1994-2002_Pampa'!F11+'1994-2002_Pantanal'!F11)</f>
        <v>0</v>
      </c>
      <c r="G11" s="66">
        <f>('1994-2002_Amazonia'!G11+'1994-2002_Caatinga'!G11+'1994-2002_Cerrado'!G11+'1994-2002_MataAtlantica'!G11+'1994-2002_Pampa'!G11+'1994-2002_Pantanal'!G11)</f>
        <v>12095.108088890951</v>
      </c>
      <c r="H11" s="66">
        <f>('1994-2002_Amazonia'!H11+'1994-2002_Caatinga'!H11+'1994-2002_Cerrado'!H11+'1994-2002_MataAtlantica'!H11+'1994-2002_Pampa'!H11+'1994-2002_Pantanal'!H11)</f>
        <v>0</v>
      </c>
      <c r="I11" s="68">
        <f>('1994-2002_Amazonia'!I11+'1994-2002_Caatinga'!I11+'1994-2002_Cerrado'!I11+'1994-2002_MataAtlantica'!I11+'1994-2002_Pampa'!I11+'1994-2002_Pantanal'!I11)</f>
        <v>29291377.57098322</v>
      </c>
      <c r="J11" s="69">
        <f>('1994-2002_Amazonia'!J11+'1994-2002_Caatinga'!J11+'1994-2002_Cerrado'!J11+'1994-2002_MataAtlantica'!J11+'1994-2002_Pampa'!J11+'1994-2002_Pantanal'!J11)</f>
        <v>5156222.556183015</v>
      </c>
      <c r="K11" s="69">
        <f>('1994-2002_Amazonia'!K11+'1994-2002_Caatinga'!K11+'1994-2002_Cerrado'!K11+'1994-2002_MataAtlantica'!K11+'1994-2002_Pampa'!K11+'1994-2002_Pantanal'!K11)</f>
        <v>15755.935706489074</v>
      </c>
      <c r="L11" s="70">
        <f>('1994-2002_Amazonia'!L11+'1994-2002_Caatinga'!L11+'1994-2002_Cerrado'!L11+'1994-2002_MataAtlantica'!L11+'1994-2002_Pampa'!L11+'1994-2002_Pantanal'!L11)</f>
        <v>0</v>
      </c>
      <c r="M11" s="70">
        <f>('1994-2002_Amazonia'!M11+'1994-2002_Caatinga'!M11+'1994-2002_Cerrado'!M11+'1994-2002_MataAtlantica'!M11+'1994-2002_Pampa'!M11+'1994-2002_Pantanal'!M11)</f>
        <v>0</v>
      </c>
      <c r="N11" s="70">
        <f>('1994-2002_Amazonia'!N11+'1994-2002_Caatinga'!N11+'1994-2002_Cerrado'!N11+'1994-2002_MataAtlantica'!N11+'1994-2002_Pampa'!N11+'1994-2002_Pantanal'!N11)</f>
        <v>0</v>
      </c>
      <c r="O11" s="70">
        <f>('1994-2002_Amazonia'!O11+'1994-2002_Caatinga'!O11+'1994-2002_Cerrado'!O11+'1994-2002_MataAtlantica'!O11+'1994-2002_Pampa'!O11+'1994-2002_Pantanal'!O11)</f>
        <v>1973621.3174731077</v>
      </c>
      <c r="P11" s="70">
        <f>('1994-2002_Amazonia'!P11+'1994-2002_Caatinga'!P11+'1994-2002_Cerrado'!P11+'1994-2002_MataAtlantica'!P11+'1994-2002_Pampa'!P11+'1994-2002_Pantanal'!P11)</f>
        <v>0</v>
      </c>
      <c r="Q11" s="66">
        <f>('1994-2002_Amazonia'!Q11+'1994-2002_Caatinga'!Q11+'1994-2002_Cerrado'!Q11+'1994-2002_MataAtlantica'!Q11+'1994-2002_Pampa'!Q11+'1994-2002_Pantanal'!Q11)</f>
        <v>593219.8033968081</v>
      </c>
      <c r="R11" s="66">
        <f>('1994-2002_Amazonia'!R11+'1994-2002_Caatinga'!R11+'1994-2002_Cerrado'!R11+'1994-2002_MataAtlantica'!R11+'1994-2002_Pampa'!R11+'1994-2002_Pantanal'!R11)</f>
        <v>0</v>
      </c>
      <c r="S11" s="66">
        <f>('1994-2002_Amazonia'!S11+'1994-2002_Caatinga'!S11+'1994-2002_Cerrado'!S11+'1994-2002_MataAtlantica'!S11+'1994-2002_Pampa'!S11+'1994-2002_Pantanal'!S11)</f>
        <v>0</v>
      </c>
      <c r="T11" s="66">
        <f>('1994-2002_Amazonia'!T11+'1994-2002_Caatinga'!T11+'1994-2002_Cerrado'!T11+'1994-2002_MataAtlantica'!T11+'1994-2002_Pampa'!T11+'1994-2002_Pantanal'!T11)</f>
        <v>18614.779780442528</v>
      </c>
      <c r="U11" s="66">
        <f>('1994-2002_Amazonia'!U11+'1994-2002_Caatinga'!U11+'1994-2002_Cerrado'!U11+'1994-2002_MataAtlantica'!U11+'1994-2002_Pampa'!U11+'1994-2002_Pantanal'!U11)</f>
        <v>2042.0788700949474</v>
      </c>
      <c r="V11" s="66">
        <f>('1994-2002_Amazonia'!V11+'1994-2002_Caatinga'!V11+'1994-2002_Cerrado'!V11+'1994-2002_MataAtlantica'!V11+'1994-2002_Pampa'!V11+'1994-2002_Pantanal'!V11)</f>
        <v>14455.100246607763</v>
      </c>
      <c r="W11" s="66">
        <f>('1994-2002_Amazonia'!W11+'1994-2002_Caatinga'!W11+'1994-2002_Cerrado'!W11+'1994-2002_MataAtlantica'!W11+'1994-2002_Pampa'!W11+'1994-2002_Pantanal'!W11)</f>
        <v>0</v>
      </c>
      <c r="X11" s="66">
        <f>('1994-2002_Amazonia'!X11+'1994-2002_Caatinga'!X11+'1994-2002_Cerrado'!X11+'1994-2002_MataAtlantica'!X11+'1994-2002_Pampa'!X11+'1994-2002_Pantanal'!X11)</f>
        <v>0</v>
      </c>
      <c r="Y11" s="66">
        <f>('1994-2002_Amazonia'!Y11+'1994-2002_Caatinga'!Y11+'1994-2002_Cerrado'!Y11+'1994-2002_MataAtlantica'!Y11+'1994-2002_Pampa'!Y11+'1994-2002_Pantanal'!Y11)</f>
        <v>0</v>
      </c>
      <c r="Z11" s="66">
        <f>('1994-2002_Amazonia'!Z11+'1994-2002_Caatinga'!Z11+'1994-2002_Cerrado'!Z11+'1994-2002_MataAtlantica'!Z11+'1994-2002_Pampa'!Z11+'1994-2002_Pantanal'!Z11)</f>
        <v>0</v>
      </c>
      <c r="AA11" s="66">
        <f>('1994-2002_Amazonia'!AA11+'1994-2002_Caatinga'!AA11+'1994-2002_Cerrado'!AA11+'1994-2002_MataAtlantica'!AA11+'1994-2002_Pampa'!AA11+'1994-2002_Pantanal'!AA11)</f>
        <v>391.23442000249901</v>
      </c>
      <c r="AB11" s="66">
        <f>('1994-2002_Amazonia'!AB11+'1994-2002_Caatinga'!AB11+'1994-2002_Cerrado'!AB11+'1994-2002_MataAtlantica'!AB11+'1994-2002_Pampa'!AB11+'1994-2002_Pantanal'!AB11)</f>
        <v>1016.8393581647643</v>
      </c>
      <c r="AC11" s="66">
        <f>('1994-2002_Amazonia'!AC11+'1994-2002_Caatinga'!AC11+'1994-2002_Cerrado'!AC11+'1994-2002_MataAtlantica'!AC11+'1994-2002_Pampa'!AC11+'1994-2002_Pantanal'!AC11)</f>
        <v>5249.3994003389998</v>
      </c>
      <c r="AD11" s="67">
        <f t="shared" si="0"/>
        <v>37084061.72390718</v>
      </c>
      <c r="AE11" s="9">
        <f t="shared" si="1"/>
        <v>4.2425378135245406</v>
      </c>
    </row>
    <row r="12" spans="1:31" ht="19.95" customHeight="1" x14ac:dyDescent="0.3">
      <c r="A12" s="34">
        <v>7</v>
      </c>
      <c r="B12" s="97"/>
      <c r="C12" s="39" t="s">
        <v>16</v>
      </c>
      <c r="D12" s="66">
        <f>('1994-2002_Amazonia'!D12+'1994-2002_Caatinga'!D12+'1994-2002_Cerrado'!D12+'1994-2002_MataAtlantica'!D12+'1994-2002_Pampa'!D12+'1994-2002_Pantanal'!D12)</f>
        <v>0</v>
      </c>
      <c r="E12" s="66">
        <f>('1994-2002_Amazonia'!E12+'1994-2002_Caatinga'!E12+'1994-2002_Cerrado'!E12+'1994-2002_MataAtlantica'!E12+'1994-2002_Pampa'!E12+'1994-2002_Pantanal'!E12)</f>
        <v>0</v>
      </c>
      <c r="F12" s="66">
        <f>('1994-2002_Amazonia'!F12+'1994-2002_Caatinga'!F12+'1994-2002_Cerrado'!F12+'1994-2002_MataAtlantica'!F12+'1994-2002_Pampa'!F12+'1994-2002_Pantanal'!F12)</f>
        <v>0</v>
      </c>
      <c r="G12" s="66">
        <f>('1994-2002_Amazonia'!G12+'1994-2002_Caatinga'!G12+'1994-2002_Cerrado'!G12+'1994-2002_MataAtlantica'!G12+'1994-2002_Pampa'!G12+'1994-2002_Pantanal'!G12)</f>
        <v>45.468276112511504</v>
      </c>
      <c r="H12" s="66">
        <f>('1994-2002_Amazonia'!H12+'1994-2002_Caatinga'!H12+'1994-2002_Cerrado'!H12+'1994-2002_MataAtlantica'!H12+'1994-2002_Pampa'!H12+'1994-2002_Pantanal'!H12)</f>
        <v>0</v>
      </c>
      <c r="I12" s="69">
        <f>('1994-2002_Amazonia'!I12+'1994-2002_Caatinga'!I12+'1994-2002_Cerrado'!I12+'1994-2002_MataAtlantica'!I12+'1994-2002_Pampa'!I12+'1994-2002_Pantanal'!I12)</f>
        <v>0</v>
      </c>
      <c r="J12" s="68">
        <f>('1994-2002_Amazonia'!J12+'1994-2002_Caatinga'!J12+'1994-2002_Cerrado'!J12+'1994-2002_MataAtlantica'!J12+'1994-2002_Pampa'!J12+'1994-2002_Pantanal'!J12)</f>
        <v>4479015.5653638365</v>
      </c>
      <c r="K12" s="69">
        <f>('1994-2002_Amazonia'!K12+'1994-2002_Caatinga'!K12+'1994-2002_Cerrado'!K12+'1994-2002_MataAtlantica'!K12+'1994-2002_Pampa'!K12+'1994-2002_Pantanal'!K12)</f>
        <v>56.117857318878499</v>
      </c>
      <c r="L12" s="70">
        <f>('1994-2002_Amazonia'!L12+'1994-2002_Caatinga'!L12+'1994-2002_Cerrado'!L12+'1994-2002_MataAtlantica'!L12+'1994-2002_Pampa'!L12+'1994-2002_Pantanal'!L12)</f>
        <v>0</v>
      </c>
      <c r="M12" s="70">
        <f>('1994-2002_Amazonia'!M12+'1994-2002_Caatinga'!M12+'1994-2002_Cerrado'!M12+'1994-2002_MataAtlantica'!M12+'1994-2002_Pampa'!M12+'1994-2002_Pantanal'!M12)</f>
        <v>0</v>
      </c>
      <c r="N12" s="70">
        <f>('1994-2002_Amazonia'!N12+'1994-2002_Caatinga'!N12+'1994-2002_Cerrado'!N12+'1994-2002_MataAtlantica'!N12+'1994-2002_Pampa'!N12+'1994-2002_Pantanal'!N12)</f>
        <v>0</v>
      </c>
      <c r="O12" s="70">
        <f>('1994-2002_Amazonia'!O12+'1994-2002_Caatinga'!O12+'1994-2002_Cerrado'!O12+'1994-2002_MataAtlantica'!O12+'1994-2002_Pampa'!O12+'1994-2002_Pantanal'!O12)</f>
        <v>34806.731101867204</v>
      </c>
      <c r="P12" s="70">
        <f>('1994-2002_Amazonia'!P12+'1994-2002_Caatinga'!P12+'1994-2002_Cerrado'!P12+'1994-2002_MataAtlantica'!P12+'1994-2002_Pampa'!P12+'1994-2002_Pantanal'!P12)</f>
        <v>0</v>
      </c>
      <c r="Q12" s="66">
        <f>('1994-2002_Amazonia'!Q12+'1994-2002_Caatinga'!Q12+'1994-2002_Cerrado'!Q12+'1994-2002_MataAtlantica'!Q12+'1994-2002_Pampa'!Q12+'1994-2002_Pantanal'!Q12)</f>
        <v>4398.3519303281428</v>
      </c>
      <c r="R12" s="66">
        <f>('1994-2002_Amazonia'!R12+'1994-2002_Caatinga'!R12+'1994-2002_Cerrado'!R12+'1994-2002_MataAtlantica'!R12+'1994-2002_Pampa'!R12+'1994-2002_Pantanal'!R12)</f>
        <v>0</v>
      </c>
      <c r="S12" s="66">
        <f>('1994-2002_Amazonia'!S12+'1994-2002_Caatinga'!S12+'1994-2002_Cerrado'!S12+'1994-2002_MataAtlantica'!S12+'1994-2002_Pampa'!S12+'1994-2002_Pantanal'!S12)</f>
        <v>0</v>
      </c>
      <c r="T12" s="66">
        <f>('1994-2002_Amazonia'!T12+'1994-2002_Caatinga'!T12+'1994-2002_Cerrado'!T12+'1994-2002_MataAtlantica'!T12+'1994-2002_Pampa'!T12+'1994-2002_Pantanal'!T12)</f>
        <v>340.57401022663828</v>
      </c>
      <c r="U12" s="66">
        <f>('1994-2002_Amazonia'!U12+'1994-2002_Caatinga'!U12+'1994-2002_Cerrado'!U12+'1994-2002_MataAtlantica'!U12+'1994-2002_Pampa'!U12+'1994-2002_Pantanal'!U12)</f>
        <v>182.62663441859206</v>
      </c>
      <c r="V12" s="66">
        <f>('1994-2002_Amazonia'!V12+'1994-2002_Caatinga'!V12+'1994-2002_Cerrado'!V12+'1994-2002_MataAtlantica'!V12+'1994-2002_Pampa'!V12+'1994-2002_Pantanal'!V12)</f>
        <v>0</v>
      </c>
      <c r="W12" s="66">
        <f>('1994-2002_Amazonia'!W12+'1994-2002_Caatinga'!W12+'1994-2002_Cerrado'!W12+'1994-2002_MataAtlantica'!W12+'1994-2002_Pampa'!W12+'1994-2002_Pantanal'!W12)</f>
        <v>0</v>
      </c>
      <c r="X12" s="66">
        <f>('1994-2002_Amazonia'!X12+'1994-2002_Caatinga'!X12+'1994-2002_Cerrado'!X12+'1994-2002_MataAtlantica'!X12+'1994-2002_Pampa'!X12+'1994-2002_Pantanal'!X12)</f>
        <v>0</v>
      </c>
      <c r="Y12" s="66">
        <f>('1994-2002_Amazonia'!Y12+'1994-2002_Caatinga'!Y12+'1994-2002_Cerrado'!Y12+'1994-2002_MataAtlantica'!Y12+'1994-2002_Pampa'!Y12+'1994-2002_Pantanal'!Y12)</f>
        <v>0</v>
      </c>
      <c r="Z12" s="66">
        <f>('1994-2002_Amazonia'!Z12+'1994-2002_Caatinga'!Z12+'1994-2002_Cerrado'!Z12+'1994-2002_MataAtlantica'!Z12+'1994-2002_Pampa'!Z12+'1994-2002_Pantanal'!Z12)</f>
        <v>0</v>
      </c>
      <c r="AA12" s="66">
        <f>('1994-2002_Amazonia'!AA12+'1994-2002_Caatinga'!AA12+'1994-2002_Cerrado'!AA12+'1994-2002_MataAtlantica'!AA12+'1994-2002_Pampa'!AA12+'1994-2002_Pantanal'!AA12)</f>
        <v>1.1102999962806701</v>
      </c>
      <c r="AB12" s="66">
        <f>('1994-2002_Amazonia'!AB12+'1994-2002_Caatinga'!AB12+'1994-2002_Cerrado'!AB12+'1994-2002_MataAtlantica'!AB12+'1994-2002_Pampa'!AB12+'1994-2002_Pantanal'!AB12)</f>
        <v>0</v>
      </c>
      <c r="AC12" s="66">
        <f>('1994-2002_Amazonia'!AC12+'1994-2002_Caatinga'!AC12+'1994-2002_Cerrado'!AC12+'1994-2002_MataAtlantica'!AC12+'1994-2002_Pampa'!AC12+'1994-2002_Pantanal'!AC12)</f>
        <v>1153.4899466597521</v>
      </c>
      <c r="AD12" s="67">
        <f t="shared" si="0"/>
        <v>4520000.0354207642</v>
      </c>
      <c r="AE12" s="9">
        <f t="shared" si="1"/>
        <v>0.51710277073135136</v>
      </c>
    </row>
    <row r="13" spans="1:31" ht="19.95" customHeight="1" x14ac:dyDescent="0.3">
      <c r="A13" s="34">
        <v>8</v>
      </c>
      <c r="B13" s="97"/>
      <c r="C13" s="39" t="s">
        <v>17</v>
      </c>
      <c r="D13" s="66">
        <f>('1994-2002_Amazonia'!D13+'1994-2002_Caatinga'!D13+'1994-2002_Cerrado'!D13+'1994-2002_MataAtlantica'!D13+'1994-2002_Pampa'!D13+'1994-2002_Pantanal'!D13)</f>
        <v>0</v>
      </c>
      <c r="E13" s="66">
        <f>('1994-2002_Amazonia'!E13+'1994-2002_Caatinga'!E13+'1994-2002_Cerrado'!E13+'1994-2002_MataAtlantica'!E13+'1994-2002_Pampa'!E13+'1994-2002_Pantanal'!E13)</f>
        <v>0</v>
      </c>
      <c r="F13" s="66">
        <f>('1994-2002_Amazonia'!F13+'1994-2002_Caatinga'!F13+'1994-2002_Cerrado'!F13+'1994-2002_MataAtlantica'!F13+'1994-2002_Pampa'!F13+'1994-2002_Pantanal'!F13)</f>
        <v>0</v>
      </c>
      <c r="G13" s="66">
        <f>('1994-2002_Amazonia'!G13+'1994-2002_Caatinga'!G13+'1994-2002_Cerrado'!G13+'1994-2002_MataAtlantica'!G13+'1994-2002_Pampa'!G13+'1994-2002_Pantanal'!G13)</f>
        <v>104.40482120294401</v>
      </c>
      <c r="H13" s="66">
        <f>('1994-2002_Amazonia'!H13+'1994-2002_Caatinga'!H13+'1994-2002_Cerrado'!H13+'1994-2002_MataAtlantica'!H13+'1994-2002_Pampa'!H13+'1994-2002_Pantanal'!H13)</f>
        <v>0</v>
      </c>
      <c r="I13" s="69">
        <f>('1994-2002_Amazonia'!I13+'1994-2002_Caatinga'!I13+'1994-2002_Cerrado'!I13+'1994-2002_MataAtlantica'!I13+'1994-2002_Pampa'!I13+'1994-2002_Pantanal'!I13)</f>
        <v>0</v>
      </c>
      <c r="J13" s="69">
        <f>('1994-2002_Amazonia'!J13+'1994-2002_Caatinga'!J13+'1994-2002_Cerrado'!J13+'1994-2002_MataAtlantica'!J13+'1994-2002_Pampa'!J13+'1994-2002_Pantanal'!J13)</f>
        <v>0</v>
      </c>
      <c r="K13" s="68">
        <f>('1994-2002_Amazonia'!K13+'1994-2002_Caatinga'!K13+'1994-2002_Cerrado'!K13+'1994-2002_MataAtlantica'!K13+'1994-2002_Pampa'!K13+'1994-2002_Pantanal'!K13)</f>
        <v>9394.7251874413505</v>
      </c>
      <c r="L13" s="70">
        <f>('1994-2002_Amazonia'!L13+'1994-2002_Caatinga'!L13+'1994-2002_Cerrado'!L13+'1994-2002_MataAtlantica'!L13+'1994-2002_Pampa'!L13+'1994-2002_Pantanal'!L13)</f>
        <v>0</v>
      </c>
      <c r="M13" s="70">
        <f>('1994-2002_Amazonia'!M13+'1994-2002_Caatinga'!M13+'1994-2002_Cerrado'!M13+'1994-2002_MataAtlantica'!M13+'1994-2002_Pampa'!M13+'1994-2002_Pantanal'!M13)</f>
        <v>0</v>
      </c>
      <c r="N13" s="70">
        <f>('1994-2002_Amazonia'!N13+'1994-2002_Caatinga'!N13+'1994-2002_Cerrado'!N13+'1994-2002_MataAtlantica'!N13+'1994-2002_Pampa'!N13+'1994-2002_Pantanal'!N13)</f>
        <v>0</v>
      </c>
      <c r="O13" s="70">
        <f>('1994-2002_Amazonia'!O13+'1994-2002_Caatinga'!O13+'1994-2002_Cerrado'!O13+'1994-2002_MataAtlantica'!O13+'1994-2002_Pampa'!O13+'1994-2002_Pantanal'!O13)</f>
        <v>6842.2968955363704</v>
      </c>
      <c r="P13" s="70">
        <f>('1994-2002_Amazonia'!P13+'1994-2002_Caatinga'!P13+'1994-2002_Cerrado'!P13+'1994-2002_MataAtlantica'!P13+'1994-2002_Pampa'!P13+'1994-2002_Pantanal'!P13)</f>
        <v>0</v>
      </c>
      <c r="Q13" s="66">
        <f>('1994-2002_Amazonia'!Q13+'1994-2002_Caatinga'!Q13+'1994-2002_Cerrado'!Q13+'1994-2002_MataAtlantica'!Q13+'1994-2002_Pampa'!Q13+'1994-2002_Pantanal'!Q13)</f>
        <v>83.242174774362496</v>
      </c>
      <c r="R13" s="66">
        <f>('1994-2002_Amazonia'!R13+'1994-2002_Caatinga'!R13+'1994-2002_Cerrado'!R13+'1994-2002_MataAtlantica'!R13+'1994-2002_Pampa'!R13+'1994-2002_Pantanal'!R13)</f>
        <v>0</v>
      </c>
      <c r="S13" s="66">
        <f>('1994-2002_Amazonia'!S13+'1994-2002_Caatinga'!S13+'1994-2002_Cerrado'!S13+'1994-2002_MataAtlantica'!S13+'1994-2002_Pampa'!S13+'1994-2002_Pantanal'!S13)</f>
        <v>0</v>
      </c>
      <c r="T13" s="66">
        <f>('1994-2002_Amazonia'!T13+'1994-2002_Caatinga'!T13+'1994-2002_Cerrado'!T13+'1994-2002_MataAtlantica'!T13+'1994-2002_Pampa'!T13+'1994-2002_Pantanal'!T13)</f>
        <v>11.026491990017099</v>
      </c>
      <c r="U13" s="66">
        <f>('1994-2002_Amazonia'!U13+'1994-2002_Caatinga'!U13+'1994-2002_Cerrado'!U13+'1994-2002_MataAtlantica'!U13+'1994-2002_Pampa'!U13+'1994-2002_Pantanal'!U13)</f>
        <v>0</v>
      </c>
      <c r="V13" s="66">
        <f>('1994-2002_Amazonia'!V13+'1994-2002_Caatinga'!V13+'1994-2002_Cerrado'!V13+'1994-2002_MataAtlantica'!V13+'1994-2002_Pampa'!V13+'1994-2002_Pantanal'!V13)</f>
        <v>0</v>
      </c>
      <c r="W13" s="66">
        <f>('1994-2002_Amazonia'!W13+'1994-2002_Caatinga'!W13+'1994-2002_Cerrado'!W13+'1994-2002_MataAtlantica'!W13+'1994-2002_Pampa'!W13+'1994-2002_Pantanal'!W13)</f>
        <v>0</v>
      </c>
      <c r="X13" s="66">
        <f>('1994-2002_Amazonia'!X13+'1994-2002_Caatinga'!X13+'1994-2002_Cerrado'!X13+'1994-2002_MataAtlantica'!X13+'1994-2002_Pampa'!X13+'1994-2002_Pantanal'!X13)</f>
        <v>0</v>
      </c>
      <c r="Y13" s="66">
        <f>('1994-2002_Amazonia'!Y13+'1994-2002_Caatinga'!Y13+'1994-2002_Cerrado'!Y13+'1994-2002_MataAtlantica'!Y13+'1994-2002_Pampa'!Y13+'1994-2002_Pantanal'!Y13)</f>
        <v>0</v>
      </c>
      <c r="Z13" s="66">
        <f>('1994-2002_Amazonia'!Z13+'1994-2002_Caatinga'!Z13+'1994-2002_Cerrado'!Z13+'1994-2002_MataAtlantica'!Z13+'1994-2002_Pampa'!Z13+'1994-2002_Pantanal'!Z13)</f>
        <v>0</v>
      </c>
      <c r="AA13" s="66">
        <f>('1994-2002_Amazonia'!AA13+'1994-2002_Caatinga'!AA13+'1994-2002_Cerrado'!AA13+'1994-2002_MataAtlantica'!AA13+'1994-2002_Pampa'!AA13+'1994-2002_Pantanal'!AA13)</f>
        <v>1.65071485468349</v>
      </c>
      <c r="AB13" s="66">
        <f>('1994-2002_Amazonia'!AB13+'1994-2002_Caatinga'!AB13+'1994-2002_Cerrado'!AB13+'1994-2002_MataAtlantica'!AB13+'1994-2002_Pampa'!AB13+'1994-2002_Pantanal'!AB13)</f>
        <v>0</v>
      </c>
      <c r="AC13" s="66">
        <f>('1994-2002_Amazonia'!AC13+'1994-2002_Caatinga'!AC13+'1994-2002_Cerrado'!AC13+'1994-2002_MataAtlantica'!AC13+'1994-2002_Pampa'!AC13+'1994-2002_Pantanal'!AC13)</f>
        <v>0</v>
      </c>
      <c r="AD13" s="67">
        <f t="shared" si="0"/>
        <v>16437.346285799729</v>
      </c>
      <c r="AE13" s="9">
        <f t="shared" si="1"/>
        <v>1.8804861153206792E-3</v>
      </c>
    </row>
    <row r="14" spans="1:31" ht="19.95" customHeight="1" x14ac:dyDescent="0.3">
      <c r="A14" s="34">
        <v>9</v>
      </c>
      <c r="B14" s="97"/>
      <c r="C14" s="44" t="s">
        <v>18</v>
      </c>
      <c r="D14" s="66">
        <f>('1994-2002_Amazonia'!D14+'1994-2002_Caatinga'!D14+'1994-2002_Cerrado'!D14+'1994-2002_MataAtlantica'!D14+'1994-2002_Pampa'!D14+'1994-2002_Pantanal'!D14)</f>
        <v>0</v>
      </c>
      <c r="E14" s="66">
        <f>('1994-2002_Amazonia'!E14+'1994-2002_Caatinga'!E14+'1994-2002_Cerrado'!E14+'1994-2002_MataAtlantica'!E14+'1994-2002_Pampa'!E14+'1994-2002_Pantanal'!E14)</f>
        <v>0</v>
      </c>
      <c r="F14" s="66">
        <f>('1994-2002_Amazonia'!F14+'1994-2002_Caatinga'!F14+'1994-2002_Cerrado'!F14+'1994-2002_MataAtlantica'!F14+'1994-2002_Pampa'!F14+'1994-2002_Pantanal'!F14)</f>
        <v>0</v>
      </c>
      <c r="G14" s="66">
        <f>('1994-2002_Amazonia'!G14+'1994-2002_Caatinga'!G14+'1994-2002_Cerrado'!G14+'1994-2002_MataAtlantica'!G14+'1994-2002_Pampa'!G14+'1994-2002_Pantanal'!G14)</f>
        <v>28041.417947572168</v>
      </c>
      <c r="H14" s="66">
        <f>('1994-2002_Amazonia'!H14+'1994-2002_Caatinga'!H14+'1994-2002_Cerrado'!H14+'1994-2002_MataAtlantica'!H14+'1994-2002_Pampa'!H14+'1994-2002_Pantanal'!H14)</f>
        <v>0</v>
      </c>
      <c r="I14" s="70">
        <f>('1994-2002_Amazonia'!I14+'1994-2002_Caatinga'!I14+'1994-2002_Cerrado'!I14+'1994-2002_MataAtlantica'!I14+'1994-2002_Pampa'!I14+'1994-2002_Pantanal'!I14)</f>
        <v>0</v>
      </c>
      <c r="J14" s="70">
        <f>('1994-2002_Amazonia'!J14+'1994-2002_Caatinga'!J14+'1994-2002_Cerrado'!J14+'1994-2002_MataAtlantica'!J14+'1994-2002_Pampa'!J14+'1994-2002_Pantanal'!J14)</f>
        <v>0</v>
      </c>
      <c r="K14" s="70">
        <f>('1994-2002_Amazonia'!K14+'1994-2002_Caatinga'!K14+'1994-2002_Cerrado'!K14+'1994-2002_MataAtlantica'!K14+'1994-2002_Pampa'!K14+'1994-2002_Pantanal'!K14)</f>
        <v>0</v>
      </c>
      <c r="L14" s="71">
        <f>('1994-2002_Amazonia'!L14+'1994-2002_Caatinga'!L14+'1994-2002_Cerrado'!L14+'1994-2002_MataAtlantica'!L14+'1994-2002_Pampa'!L14+'1994-2002_Pantanal'!L14)</f>
        <v>14857474.113182107</v>
      </c>
      <c r="M14" s="72">
        <f>('1994-2002_Amazonia'!M14+'1994-2002_Caatinga'!M14+'1994-2002_Cerrado'!M14+'1994-2002_MataAtlantica'!M14+'1994-2002_Pampa'!M14+'1994-2002_Pantanal'!M14)</f>
        <v>1445405.9742597574</v>
      </c>
      <c r="N14" s="72">
        <f>('1994-2002_Amazonia'!N14+'1994-2002_Caatinga'!N14+'1994-2002_Cerrado'!N14+'1994-2002_MataAtlantica'!N14+'1994-2002_Pampa'!N14+'1994-2002_Pantanal'!N14)</f>
        <v>5580.0364768396566</v>
      </c>
      <c r="O14" s="72">
        <f>('1994-2002_Amazonia'!O14+'1994-2002_Caatinga'!O14+'1994-2002_Cerrado'!O14+'1994-2002_MataAtlantica'!O14+'1994-2002_Pampa'!O14+'1994-2002_Pantanal'!O14)</f>
        <v>547145.46397699066</v>
      </c>
      <c r="P14" s="72">
        <f>('1994-2002_Amazonia'!P14+'1994-2002_Caatinga'!P14+'1994-2002_Cerrado'!P14+'1994-2002_MataAtlantica'!P14+'1994-2002_Pampa'!P14+'1994-2002_Pantanal'!P14)</f>
        <v>0</v>
      </c>
      <c r="Q14" s="66">
        <f>('1994-2002_Amazonia'!Q14+'1994-2002_Caatinga'!Q14+'1994-2002_Cerrado'!Q14+'1994-2002_MataAtlantica'!Q14+'1994-2002_Pampa'!Q14+'1994-2002_Pantanal'!Q14)</f>
        <v>468950.23564155068</v>
      </c>
      <c r="R14" s="66">
        <f>('1994-2002_Amazonia'!R14+'1994-2002_Caatinga'!R14+'1994-2002_Cerrado'!R14+'1994-2002_MataAtlantica'!R14+'1994-2002_Pampa'!R14+'1994-2002_Pantanal'!R14)</f>
        <v>0</v>
      </c>
      <c r="S14" s="66">
        <f>('1994-2002_Amazonia'!S14+'1994-2002_Caatinga'!S14+'1994-2002_Cerrado'!S14+'1994-2002_MataAtlantica'!S14+'1994-2002_Pampa'!S14+'1994-2002_Pantanal'!S14)</f>
        <v>0</v>
      </c>
      <c r="T14" s="66">
        <f>('1994-2002_Amazonia'!T14+'1994-2002_Caatinga'!T14+'1994-2002_Cerrado'!T14+'1994-2002_MataAtlantica'!T14+'1994-2002_Pampa'!T14+'1994-2002_Pantanal'!T14)</f>
        <v>2580.9155079772449</v>
      </c>
      <c r="U14" s="66">
        <f>('1994-2002_Amazonia'!U14+'1994-2002_Caatinga'!U14+'1994-2002_Cerrado'!U14+'1994-2002_MataAtlantica'!U14+'1994-2002_Pampa'!U14+'1994-2002_Pantanal'!U14)</f>
        <v>6126.4983227451121</v>
      </c>
      <c r="V14" s="66">
        <f>('1994-2002_Amazonia'!V14+'1994-2002_Caatinga'!V14+'1994-2002_Cerrado'!V14+'1994-2002_MataAtlantica'!V14+'1994-2002_Pampa'!V14+'1994-2002_Pantanal'!V14)</f>
        <v>1790.3004220630291</v>
      </c>
      <c r="W14" s="66">
        <f>('1994-2002_Amazonia'!W14+'1994-2002_Caatinga'!W14+'1994-2002_Cerrado'!W14+'1994-2002_MataAtlantica'!W14+'1994-2002_Pampa'!W14+'1994-2002_Pantanal'!W14)</f>
        <v>0</v>
      </c>
      <c r="X14" s="66">
        <f>('1994-2002_Amazonia'!X14+'1994-2002_Caatinga'!X14+'1994-2002_Cerrado'!X14+'1994-2002_MataAtlantica'!X14+'1994-2002_Pampa'!X14+'1994-2002_Pantanal'!X14)</f>
        <v>0</v>
      </c>
      <c r="Y14" s="66">
        <f>('1994-2002_Amazonia'!Y14+'1994-2002_Caatinga'!Y14+'1994-2002_Cerrado'!Y14+'1994-2002_MataAtlantica'!Y14+'1994-2002_Pampa'!Y14+'1994-2002_Pantanal'!Y14)</f>
        <v>0</v>
      </c>
      <c r="Z14" s="66">
        <f>('1994-2002_Amazonia'!Z14+'1994-2002_Caatinga'!Z14+'1994-2002_Cerrado'!Z14+'1994-2002_MataAtlantica'!Z14+'1994-2002_Pampa'!Z14+'1994-2002_Pantanal'!Z14)</f>
        <v>0</v>
      </c>
      <c r="AA14" s="66">
        <f>('1994-2002_Amazonia'!AA14+'1994-2002_Caatinga'!AA14+'1994-2002_Cerrado'!AA14+'1994-2002_MataAtlantica'!AA14+'1994-2002_Pampa'!AA14+'1994-2002_Pantanal'!AA14)</f>
        <v>439.7486739706265</v>
      </c>
      <c r="AB14" s="66">
        <f>('1994-2002_Amazonia'!AB14+'1994-2002_Caatinga'!AB14+'1994-2002_Cerrado'!AB14+'1994-2002_MataAtlantica'!AB14+'1994-2002_Pampa'!AB14+'1994-2002_Pantanal'!AB14)</f>
        <v>533.61965177825198</v>
      </c>
      <c r="AC14" s="66">
        <f>('1994-2002_Amazonia'!AC14+'1994-2002_Caatinga'!AC14+'1994-2002_Cerrado'!AC14+'1994-2002_MataAtlantica'!AC14+'1994-2002_Pampa'!AC14+'1994-2002_Pantanal'!AC14)</f>
        <v>3747.6108046811742</v>
      </c>
      <c r="AD14" s="67">
        <f t="shared" si="0"/>
        <v>17367815.93486803</v>
      </c>
      <c r="AE14" s="9">
        <f t="shared" si="1"/>
        <v>1.9869348829853144</v>
      </c>
    </row>
    <row r="15" spans="1:31" ht="19.95" customHeight="1" x14ac:dyDescent="0.3">
      <c r="A15" s="34">
        <v>10</v>
      </c>
      <c r="B15" s="97"/>
      <c r="C15" s="44" t="s">
        <v>19</v>
      </c>
      <c r="D15" s="66">
        <f>('1994-2002_Amazonia'!D15+'1994-2002_Caatinga'!D15+'1994-2002_Cerrado'!D15+'1994-2002_MataAtlantica'!D15+'1994-2002_Pampa'!D15+'1994-2002_Pantanal'!D15)</f>
        <v>0</v>
      </c>
      <c r="E15" s="66">
        <f>('1994-2002_Amazonia'!E15+'1994-2002_Caatinga'!E15+'1994-2002_Cerrado'!E15+'1994-2002_MataAtlantica'!E15+'1994-2002_Pampa'!E15+'1994-2002_Pantanal'!E15)</f>
        <v>0</v>
      </c>
      <c r="F15" s="66">
        <f>('1994-2002_Amazonia'!F15+'1994-2002_Caatinga'!F15+'1994-2002_Cerrado'!F15+'1994-2002_MataAtlantica'!F15+'1994-2002_Pampa'!F15+'1994-2002_Pantanal'!F15)</f>
        <v>0</v>
      </c>
      <c r="G15" s="66">
        <f>('1994-2002_Amazonia'!G15+'1994-2002_Caatinga'!G15+'1994-2002_Cerrado'!G15+'1994-2002_MataAtlantica'!G15+'1994-2002_Pampa'!G15+'1994-2002_Pantanal'!G15)</f>
        <v>714.67602361972604</v>
      </c>
      <c r="H15" s="66">
        <f>('1994-2002_Amazonia'!H15+'1994-2002_Caatinga'!H15+'1994-2002_Cerrado'!H15+'1994-2002_MataAtlantica'!H15+'1994-2002_Pampa'!H15+'1994-2002_Pantanal'!H15)</f>
        <v>0</v>
      </c>
      <c r="I15" s="70">
        <f>('1994-2002_Amazonia'!I15+'1994-2002_Caatinga'!I15+'1994-2002_Cerrado'!I15+'1994-2002_MataAtlantica'!I15+'1994-2002_Pampa'!I15+'1994-2002_Pantanal'!I15)</f>
        <v>0</v>
      </c>
      <c r="J15" s="70">
        <f>('1994-2002_Amazonia'!J15+'1994-2002_Caatinga'!J15+'1994-2002_Cerrado'!J15+'1994-2002_MataAtlantica'!J15+'1994-2002_Pampa'!J15+'1994-2002_Pantanal'!J15)</f>
        <v>0</v>
      </c>
      <c r="K15" s="70">
        <f>('1994-2002_Amazonia'!K15+'1994-2002_Caatinga'!K15+'1994-2002_Cerrado'!K15+'1994-2002_MataAtlantica'!K15+'1994-2002_Pampa'!K15+'1994-2002_Pantanal'!K15)</f>
        <v>0</v>
      </c>
      <c r="L15" s="72">
        <f>('1994-2002_Amazonia'!L15+'1994-2002_Caatinga'!L15+'1994-2002_Cerrado'!L15+'1994-2002_MataAtlantica'!L15+'1994-2002_Pampa'!L15+'1994-2002_Pantanal'!L15)</f>
        <v>0</v>
      </c>
      <c r="M15" s="71">
        <f>('1994-2002_Amazonia'!M15+'1994-2002_Caatinga'!M15+'1994-2002_Cerrado'!M15+'1994-2002_MataAtlantica'!M15+'1994-2002_Pampa'!M15+'1994-2002_Pantanal'!M15)</f>
        <v>1239674.043107867</v>
      </c>
      <c r="N15" s="72">
        <f>('1994-2002_Amazonia'!N15+'1994-2002_Caatinga'!N15+'1994-2002_Cerrado'!N15+'1994-2002_MataAtlantica'!N15+'1994-2002_Pampa'!N15+'1994-2002_Pantanal'!N15)</f>
        <v>27.129430771319299</v>
      </c>
      <c r="O15" s="72">
        <f>('1994-2002_Amazonia'!O15+'1994-2002_Caatinga'!O15+'1994-2002_Cerrado'!O15+'1994-2002_MataAtlantica'!O15+'1994-2002_Pampa'!O15+'1994-2002_Pantanal'!O15)</f>
        <v>4888.3547902992696</v>
      </c>
      <c r="P15" s="72">
        <f>('1994-2002_Amazonia'!P15+'1994-2002_Caatinga'!P15+'1994-2002_Cerrado'!P15+'1994-2002_MataAtlantica'!P15+'1994-2002_Pampa'!P15+'1994-2002_Pantanal'!P15)</f>
        <v>0</v>
      </c>
      <c r="Q15" s="66">
        <f>('1994-2002_Amazonia'!Q15+'1994-2002_Caatinga'!Q15+'1994-2002_Cerrado'!Q15+'1994-2002_MataAtlantica'!Q15+'1994-2002_Pampa'!Q15+'1994-2002_Pantanal'!Q15)</f>
        <v>2638.8560152213795</v>
      </c>
      <c r="R15" s="66">
        <f>('1994-2002_Amazonia'!R15+'1994-2002_Caatinga'!R15+'1994-2002_Cerrado'!R15+'1994-2002_MataAtlantica'!R15+'1994-2002_Pampa'!R15+'1994-2002_Pantanal'!R15)</f>
        <v>0</v>
      </c>
      <c r="S15" s="66">
        <f>('1994-2002_Amazonia'!S15+'1994-2002_Caatinga'!S15+'1994-2002_Cerrado'!S15+'1994-2002_MataAtlantica'!S15+'1994-2002_Pampa'!S15+'1994-2002_Pantanal'!S15)</f>
        <v>0</v>
      </c>
      <c r="T15" s="66">
        <f>('1994-2002_Amazonia'!T15+'1994-2002_Caatinga'!T15+'1994-2002_Cerrado'!T15+'1994-2002_MataAtlantica'!T15+'1994-2002_Pampa'!T15+'1994-2002_Pantanal'!T15)</f>
        <v>358.21678491147657</v>
      </c>
      <c r="U15" s="66">
        <f>('1994-2002_Amazonia'!U15+'1994-2002_Caatinga'!U15+'1994-2002_Cerrado'!U15+'1994-2002_MataAtlantica'!U15+'1994-2002_Pampa'!U15+'1994-2002_Pantanal'!U15)</f>
        <v>197.48070920776797</v>
      </c>
      <c r="V15" s="66">
        <f>('1994-2002_Amazonia'!V15+'1994-2002_Caatinga'!V15+'1994-2002_Cerrado'!V15+'1994-2002_MataAtlantica'!V15+'1994-2002_Pampa'!V15+'1994-2002_Pantanal'!V15)</f>
        <v>3.9616127218507402</v>
      </c>
      <c r="W15" s="66">
        <f>('1994-2002_Amazonia'!W15+'1994-2002_Caatinga'!W15+'1994-2002_Cerrado'!W15+'1994-2002_MataAtlantica'!W15+'1994-2002_Pampa'!W15+'1994-2002_Pantanal'!W15)</f>
        <v>0</v>
      </c>
      <c r="X15" s="66">
        <f>('1994-2002_Amazonia'!X15+'1994-2002_Caatinga'!X15+'1994-2002_Cerrado'!X15+'1994-2002_MataAtlantica'!X15+'1994-2002_Pampa'!X15+'1994-2002_Pantanal'!X15)</f>
        <v>0</v>
      </c>
      <c r="Y15" s="66">
        <f>('1994-2002_Amazonia'!Y15+'1994-2002_Caatinga'!Y15+'1994-2002_Cerrado'!Y15+'1994-2002_MataAtlantica'!Y15+'1994-2002_Pampa'!Y15+'1994-2002_Pantanal'!Y15)</f>
        <v>0</v>
      </c>
      <c r="Z15" s="66">
        <f>('1994-2002_Amazonia'!Z15+'1994-2002_Caatinga'!Z15+'1994-2002_Cerrado'!Z15+'1994-2002_MataAtlantica'!Z15+'1994-2002_Pampa'!Z15+'1994-2002_Pantanal'!Z15)</f>
        <v>0</v>
      </c>
      <c r="AA15" s="66">
        <f>('1994-2002_Amazonia'!AA15+'1994-2002_Caatinga'!AA15+'1994-2002_Cerrado'!AA15+'1994-2002_MataAtlantica'!AA15+'1994-2002_Pampa'!AA15+'1994-2002_Pantanal'!AA15)</f>
        <v>721.26815689562318</v>
      </c>
      <c r="AB15" s="66">
        <f>('1994-2002_Amazonia'!AB15+'1994-2002_Caatinga'!AB15+'1994-2002_Cerrado'!AB15+'1994-2002_MataAtlantica'!AB15+'1994-2002_Pampa'!AB15+'1994-2002_Pantanal'!AB15)</f>
        <v>0</v>
      </c>
      <c r="AC15" s="66">
        <f>('1994-2002_Amazonia'!AC15+'1994-2002_Caatinga'!AC15+'1994-2002_Cerrado'!AC15+'1994-2002_MataAtlantica'!AC15+'1994-2002_Pampa'!AC15+'1994-2002_Pantanal'!AC15)</f>
        <v>0</v>
      </c>
      <c r="AD15" s="67">
        <f t="shared" si="0"/>
        <v>1249223.9866315154</v>
      </c>
      <c r="AE15" s="9">
        <f t="shared" si="1"/>
        <v>0.14291530524094068</v>
      </c>
    </row>
    <row r="16" spans="1:31" ht="19.95" customHeight="1" x14ac:dyDescent="0.3">
      <c r="A16" s="34">
        <v>11</v>
      </c>
      <c r="B16" s="97"/>
      <c r="C16" s="44" t="s">
        <v>54</v>
      </c>
      <c r="D16" s="66">
        <f>('1994-2002_Amazonia'!D16+'1994-2002_Caatinga'!D16+'1994-2002_Cerrado'!D16+'1994-2002_MataAtlantica'!D16+'1994-2002_Pampa'!D16+'1994-2002_Pantanal'!D16)</f>
        <v>0</v>
      </c>
      <c r="E16" s="66">
        <f>('1994-2002_Amazonia'!E16+'1994-2002_Caatinga'!E16+'1994-2002_Cerrado'!E16+'1994-2002_MataAtlantica'!E16+'1994-2002_Pampa'!E16+'1994-2002_Pantanal'!E16)</f>
        <v>0</v>
      </c>
      <c r="F16" s="66">
        <f>('1994-2002_Amazonia'!F16+'1994-2002_Caatinga'!F16+'1994-2002_Cerrado'!F16+'1994-2002_MataAtlantica'!F16+'1994-2002_Pampa'!F16+'1994-2002_Pantanal'!F16)</f>
        <v>0</v>
      </c>
      <c r="G16" s="66">
        <f>('1994-2002_Amazonia'!G16+'1994-2002_Caatinga'!G16+'1994-2002_Cerrado'!G16+'1994-2002_MataAtlantica'!G16+'1994-2002_Pampa'!G16+'1994-2002_Pantanal'!G16)</f>
        <v>0</v>
      </c>
      <c r="H16" s="66">
        <f>('1994-2002_Amazonia'!H16+'1994-2002_Caatinga'!H16+'1994-2002_Cerrado'!H16+'1994-2002_MataAtlantica'!H16+'1994-2002_Pampa'!H16+'1994-2002_Pantanal'!H16)</f>
        <v>0</v>
      </c>
      <c r="I16" s="70">
        <f>('1994-2002_Amazonia'!I16+'1994-2002_Caatinga'!I16+'1994-2002_Cerrado'!I16+'1994-2002_MataAtlantica'!I16+'1994-2002_Pampa'!I16+'1994-2002_Pantanal'!I16)</f>
        <v>0</v>
      </c>
      <c r="J16" s="70">
        <f>('1994-2002_Amazonia'!J16+'1994-2002_Caatinga'!J16+'1994-2002_Cerrado'!J16+'1994-2002_MataAtlantica'!J16+'1994-2002_Pampa'!J16+'1994-2002_Pantanal'!J16)</f>
        <v>0</v>
      </c>
      <c r="K16" s="70">
        <f>('1994-2002_Amazonia'!K16+'1994-2002_Caatinga'!K16+'1994-2002_Cerrado'!K16+'1994-2002_MataAtlantica'!K16+'1994-2002_Pampa'!K16+'1994-2002_Pantanal'!K16)</f>
        <v>0</v>
      </c>
      <c r="L16" s="72">
        <f>('1994-2002_Amazonia'!L16+'1994-2002_Caatinga'!L16+'1994-2002_Cerrado'!L16+'1994-2002_MataAtlantica'!L16+'1994-2002_Pampa'!L16+'1994-2002_Pantanal'!L16)</f>
        <v>0</v>
      </c>
      <c r="M16" s="72">
        <f>('1994-2002_Amazonia'!M16+'1994-2002_Caatinga'!M16+'1994-2002_Cerrado'!M16+'1994-2002_MataAtlantica'!M16+'1994-2002_Pampa'!M16+'1994-2002_Pantanal'!M16)</f>
        <v>0</v>
      </c>
      <c r="N16" s="71">
        <f>('1994-2002_Amazonia'!N16+'1994-2002_Caatinga'!N16+'1994-2002_Cerrado'!N16+'1994-2002_MataAtlantica'!N16+'1994-2002_Pampa'!N16+'1994-2002_Pantanal'!N16)</f>
        <v>2807.9817805816401</v>
      </c>
      <c r="O16" s="72">
        <f>('1994-2002_Amazonia'!O16+'1994-2002_Caatinga'!O16+'1994-2002_Cerrado'!O16+'1994-2002_MataAtlantica'!O16+'1994-2002_Pampa'!O16+'1994-2002_Pantanal'!O16)</f>
        <v>1602.9230557211999</v>
      </c>
      <c r="P16" s="72">
        <f>('1994-2002_Amazonia'!P16+'1994-2002_Caatinga'!P16+'1994-2002_Cerrado'!P16+'1994-2002_MataAtlantica'!P16+'1994-2002_Pampa'!P16+'1994-2002_Pantanal'!P16)</f>
        <v>0</v>
      </c>
      <c r="Q16" s="66">
        <f>('1994-2002_Amazonia'!Q16+'1994-2002_Caatinga'!Q16+'1994-2002_Cerrado'!Q16+'1994-2002_MataAtlantica'!Q16+'1994-2002_Pampa'!Q16+'1994-2002_Pantanal'!Q16)</f>
        <v>0</v>
      </c>
      <c r="R16" s="66">
        <f>('1994-2002_Amazonia'!R16+'1994-2002_Caatinga'!R16+'1994-2002_Cerrado'!R16+'1994-2002_MataAtlantica'!R16+'1994-2002_Pampa'!R16+'1994-2002_Pantanal'!R16)</f>
        <v>0</v>
      </c>
      <c r="S16" s="66">
        <f>('1994-2002_Amazonia'!S16+'1994-2002_Caatinga'!S16+'1994-2002_Cerrado'!S16+'1994-2002_MataAtlantica'!S16+'1994-2002_Pampa'!S16+'1994-2002_Pantanal'!S16)</f>
        <v>0</v>
      </c>
      <c r="T16" s="66">
        <f>('1994-2002_Amazonia'!T16+'1994-2002_Caatinga'!T16+'1994-2002_Cerrado'!T16+'1994-2002_MataAtlantica'!T16+'1994-2002_Pampa'!T16+'1994-2002_Pantanal'!T16)</f>
        <v>0</v>
      </c>
      <c r="U16" s="66">
        <f>('1994-2002_Amazonia'!U16+'1994-2002_Caatinga'!U16+'1994-2002_Cerrado'!U16+'1994-2002_MataAtlantica'!U16+'1994-2002_Pampa'!U16+'1994-2002_Pantanal'!U16)</f>
        <v>0</v>
      </c>
      <c r="V16" s="66">
        <f>('1994-2002_Amazonia'!V16+'1994-2002_Caatinga'!V16+'1994-2002_Cerrado'!V16+'1994-2002_MataAtlantica'!V16+'1994-2002_Pampa'!V16+'1994-2002_Pantanal'!V16)</f>
        <v>0</v>
      </c>
      <c r="W16" s="66">
        <f>('1994-2002_Amazonia'!W16+'1994-2002_Caatinga'!W16+'1994-2002_Cerrado'!W16+'1994-2002_MataAtlantica'!W16+'1994-2002_Pampa'!W16+'1994-2002_Pantanal'!W16)</f>
        <v>0</v>
      </c>
      <c r="X16" s="66">
        <f>('1994-2002_Amazonia'!X16+'1994-2002_Caatinga'!X16+'1994-2002_Cerrado'!X16+'1994-2002_MataAtlantica'!X16+'1994-2002_Pampa'!X16+'1994-2002_Pantanal'!X16)</f>
        <v>0</v>
      </c>
      <c r="Y16" s="66">
        <f>('1994-2002_Amazonia'!Y16+'1994-2002_Caatinga'!Y16+'1994-2002_Cerrado'!Y16+'1994-2002_MataAtlantica'!Y16+'1994-2002_Pampa'!Y16+'1994-2002_Pantanal'!Y16)</f>
        <v>0</v>
      </c>
      <c r="Z16" s="66">
        <f>('1994-2002_Amazonia'!Z16+'1994-2002_Caatinga'!Z16+'1994-2002_Cerrado'!Z16+'1994-2002_MataAtlantica'!Z16+'1994-2002_Pampa'!Z16+'1994-2002_Pantanal'!Z16)</f>
        <v>0</v>
      </c>
      <c r="AA16" s="66">
        <f>('1994-2002_Amazonia'!AA16+'1994-2002_Caatinga'!AA16+'1994-2002_Cerrado'!AA16+'1994-2002_MataAtlantica'!AA16+'1994-2002_Pampa'!AA16+'1994-2002_Pantanal'!AA16)</f>
        <v>0</v>
      </c>
      <c r="AB16" s="66">
        <f>('1994-2002_Amazonia'!AB16+'1994-2002_Caatinga'!AB16+'1994-2002_Cerrado'!AB16+'1994-2002_MataAtlantica'!AB16+'1994-2002_Pampa'!AB16+'1994-2002_Pantanal'!AB16)</f>
        <v>0</v>
      </c>
      <c r="AC16" s="66">
        <f>('1994-2002_Amazonia'!AC16+'1994-2002_Caatinga'!AC16+'1994-2002_Cerrado'!AC16+'1994-2002_MataAtlantica'!AC16+'1994-2002_Pampa'!AC16+'1994-2002_Pantanal'!AC16)</f>
        <v>0</v>
      </c>
      <c r="AD16" s="67">
        <f t="shared" si="0"/>
        <v>4410.9048363028396</v>
      </c>
      <c r="AE16" s="9">
        <f t="shared" si="1"/>
        <v>5.0462192354212864E-4</v>
      </c>
    </row>
    <row r="17" spans="1:31" ht="19.95" customHeight="1" x14ac:dyDescent="0.3">
      <c r="A17" s="34">
        <v>12</v>
      </c>
      <c r="B17" s="97"/>
      <c r="C17" s="44" t="s">
        <v>55</v>
      </c>
      <c r="D17" s="66">
        <f>('1994-2002_Amazonia'!D17+'1994-2002_Caatinga'!D17+'1994-2002_Cerrado'!D17+'1994-2002_MataAtlantica'!D17+'1994-2002_Pampa'!D17+'1994-2002_Pantanal'!D17)</f>
        <v>0</v>
      </c>
      <c r="E17" s="66">
        <f>('1994-2002_Amazonia'!E17+'1994-2002_Caatinga'!E17+'1994-2002_Cerrado'!E17+'1994-2002_MataAtlantica'!E17+'1994-2002_Pampa'!E17+'1994-2002_Pantanal'!E17)</f>
        <v>0</v>
      </c>
      <c r="F17" s="66">
        <f>('1994-2002_Amazonia'!F17+'1994-2002_Caatinga'!F17+'1994-2002_Cerrado'!F17+'1994-2002_MataAtlantica'!F17+'1994-2002_Pampa'!F17+'1994-2002_Pantanal'!F17)</f>
        <v>4023588.0393240647</v>
      </c>
      <c r="G17" s="66">
        <f>('1994-2002_Amazonia'!G17+'1994-2002_Caatinga'!G17+'1994-2002_Cerrado'!G17+'1994-2002_MataAtlantica'!G17+'1994-2002_Pampa'!G17+'1994-2002_Pantanal'!G17)</f>
        <v>650680.8321975118</v>
      </c>
      <c r="H17" s="66">
        <f>('1994-2002_Amazonia'!H17+'1994-2002_Caatinga'!H17+'1994-2002_Cerrado'!H17+'1994-2002_MataAtlantica'!H17+'1994-2002_Pampa'!H17+'1994-2002_Pantanal'!H17)</f>
        <v>0</v>
      </c>
      <c r="I17" s="70">
        <f>('1994-2002_Amazonia'!I17+'1994-2002_Caatinga'!I17+'1994-2002_Cerrado'!I17+'1994-2002_MataAtlantica'!I17+'1994-2002_Pampa'!I17+'1994-2002_Pantanal'!I17)</f>
        <v>0</v>
      </c>
      <c r="J17" s="70">
        <f>('1994-2002_Amazonia'!J17+'1994-2002_Caatinga'!J17+'1994-2002_Cerrado'!J17+'1994-2002_MataAtlantica'!J17+'1994-2002_Pampa'!J17+'1994-2002_Pantanal'!J17)</f>
        <v>0</v>
      </c>
      <c r="K17" s="70">
        <f>('1994-2002_Amazonia'!K17+'1994-2002_Caatinga'!K17+'1994-2002_Cerrado'!K17+'1994-2002_MataAtlantica'!K17+'1994-2002_Pampa'!K17+'1994-2002_Pantanal'!K17)</f>
        <v>174689.9808709278</v>
      </c>
      <c r="L17" s="72">
        <f>('1994-2002_Amazonia'!L17+'1994-2002_Caatinga'!L17+'1994-2002_Cerrado'!L17+'1994-2002_MataAtlantica'!L17+'1994-2002_Pampa'!L17+'1994-2002_Pantanal'!L17)</f>
        <v>0</v>
      </c>
      <c r="M17" s="72">
        <f>('1994-2002_Amazonia'!M17+'1994-2002_Caatinga'!M17+'1994-2002_Cerrado'!M17+'1994-2002_MataAtlantica'!M17+'1994-2002_Pampa'!M17+'1994-2002_Pantanal'!M17)</f>
        <v>0</v>
      </c>
      <c r="N17" s="72">
        <f>('1994-2002_Amazonia'!N17+'1994-2002_Caatinga'!N17+'1994-2002_Cerrado'!N17+'1994-2002_MataAtlantica'!N17+'1994-2002_Pampa'!N17+'1994-2002_Pantanal'!N17)</f>
        <v>169820.20593535248</v>
      </c>
      <c r="O17" s="71">
        <f>('1994-2002_Amazonia'!O17+'1994-2002_Caatinga'!O17+'1994-2002_Cerrado'!O17+'1994-2002_MataAtlantica'!O17+'1994-2002_Pampa'!O17+'1994-2002_Pantanal'!O17)</f>
        <v>146126051.78994334</v>
      </c>
      <c r="P17" s="72">
        <f>('1994-2002_Amazonia'!P17+'1994-2002_Caatinga'!P17+'1994-2002_Cerrado'!P17+'1994-2002_MataAtlantica'!P17+'1994-2002_Pampa'!P17+'1994-2002_Pantanal'!P17)</f>
        <v>0</v>
      </c>
      <c r="Q17" s="66">
        <f>('1994-2002_Amazonia'!Q17+'1994-2002_Caatinga'!Q17+'1994-2002_Cerrado'!Q17+'1994-2002_MataAtlantica'!Q17+'1994-2002_Pampa'!Q17+'1994-2002_Pantanal'!Q17)</f>
        <v>3965115.196095529</v>
      </c>
      <c r="R17" s="66">
        <f>('1994-2002_Amazonia'!R17+'1994-2002_Caatinga'!R17+'1994-2002_Cerrado'!R17+'1994-2002_MataAtlantica'!R17+'1994-2002_Pampa'!R17+'1994-2002_Pantanal'!R17)</f>
        <v>0</v>
      </c>
      <c r="S17" s="66">
        <f>('1994-2002_Amazonia'!S17+'1994-2002_Caatinga'!S17+'1994-2002_Cerrado'!S17+'1994-2002_MataAtlantica'!S17+'1994-2002_Pampa'!S17+'1994-2002_Pantanal'!S17)</f>
        <v>0</v>
      </c>
      <c r="T17" s="66">
        <f>('1994-2002_Amazonia'!T17+'1994-2002_Caatinga'!T17+'1994-2002_Cerrado'!T17+'1994-2002_MataAtlantica'!T17+'1994-2002_Pampa'!T17+'1994-2002_Pantanal'!T17)</f>
        <v>287313.39749509812</v>
      </c>
      <c r="U17" s="66">
        <f>('1994-2002_Amazonia'!U17+'1994-2002_Caatinga'!U17+'1994-2002_Cerrado'!U17+'1994-2002_MataAtlantica'!U17+'1994-2002_Pampa'!U17+'1994-2002_Pantanal'!U17)</f>
        <v>6111.211941046673</v>
      </c>
      <c r="V17" s="66">
        <f>('1994-2002_Amazonia'!V17+'1994-2002_Caatinga'!V17+'1994-2002_Cerrado'!V17+'1994-2002_MataAtlantica'!V17+'1994-2002_Pampa'!V17+'1994-2002_Pantanal'!V17)</f>
        <v>59343.291626737271</v>
      </c>
      <c r="W17" s="66">
        <f>('1994-2002_Amazonia'!W17+'1994-2002_Caatinga'!W17+'1994-2002_Cerrado'!W17+'1994-2002_MataAtlantica'!W17+'1994-2002_Pampa'!W17+'1994-2002_Pantanal'!W17)</f>
        <v>0</v>
      </c>
      <c r="X17" s="66">
        <f>('1994-2002_Amazonia'!X17+'1994-2002_Caatinga'!X17+'1994-2002_Cerrado'!X17+'1994-2002_MataAtlantica'!X17+'1994-2002_Pampa'!X17+'1994-2002_Pantanal'!X17)</f>
        <v>0</v>
      </c>
      <c r="Y17" s="66">
        <f>('1994-2002_Amazonia'!Y17+'1994-2002_Caatinga'!Y17+'1994-2002_Cerrado'!Y17+'1994-2002_MataAtlantica'!Y17+'1994-2002_Pampa'!Y17+'1994-2002_Pantanal'!Y17)</f>
        <v>0</v>
      </c>
      <c r="Z17" s="66">
        <f>('1994-2002_Amazonia'!Z17+'1994-2002_Caatinga'!Z17+'1994-2002_Cerrado'!Z17+'1994-2002_MataAtlantica'!Z17+'1994-2002_Pampa'!Z17+'1994-2002_Pantanal'!Z17)</f>
        <v>0</v>
      </c>
      <c r="AA17" s="66">
        <f>('1994-2002_Amazonia'!AA17+'1994-2002_Caatinga'!AA17+'1994-2002_Cerrado'!AA17+'1994-2002_MataAtlantica'!AA17+'1994-2002_Pampa'!AA17+'1994-2002_Pantanal'!AA17)</f>
        <v>11191.750867293891</v>
      </c>
      <c r="AB17" s="66">
        <f>('1994-2002_Amazonia'!AB17+'1994-2002_Caatinga'!AB17+'1994-2002_Cerrado'!AB17+'1994-2002_MataAtlantica'!AB17+'1994-2002_Pampa'!AB17+'1994-2002_Pantanal'!AB17)</f>
        <v>506.45727673753379</v>
      </c>
      <c r="AC17" s="66">
        <f>('1994-2002_Amazonia'!AC17+'1994-2002_Caatinga'!AC17+'1994-2002_Cerrado'!AC17+'1994-2002_MataAtlantica'!AC17+'1994-2002_Pampa'!AC17+'1994-2002_Pantanal'!AC17)</f>
        <v>232968.69544414812</v>
      </c>
      <c r="AD17" s="67">
        <f t="shared" si="0"/>
        <v>155707380.84901777</v>
      </c>
      <c r="AE17" s="9">
        <f t="shared" si="1"/>
        <v>17.813433059598101</v>
      </c>
    </row>
    <row r="18" spans="1:31" ht="19.95" customHeight="1" x14ac:dyDescent="0.3">
      <c r="A18" s="34">
        <v>13</v>
      </c>
      <c r="B18" s="98"/>
      <c r="C18" s="44" t="s">
        <v>22</v>
      </c>
      <c r="D18" s="66">
        <f>('1994-2002_Amazonia'!D18+'1994-2002_Caatinga'!D18+'1994-2002_Cerrado'!D18+'1994-2002_MataAtlantica'!D18+'1994-2002_Pampa'!D18+'1994-2002_Pantanal'!D18)</f>
        <v>0</v>
      </c>
      <c r="E18" s="66">
        <f>('1994-2002_Amazonia'!E18+'1994-2002_Caatinga'!E18+'1994-2002_Cerrado'!E18+'1994-2002_MataAtlantica'!E18+'1994-2002_Pampa'!E18+'1994-2002_Pantanal'!E18)</f>
        <v>0</v>
      </c>
      <c r="F18" s="66">
        <f>('1994-2002_Amazonia'!F18+'1994-2002_Caatinga'!F18+'1994-2002_Cerrado'!F18+'1994-2002_MataAtlantica'!F18+'1994-2002_Pampa'!F18+'1994-2002_Pantanal'!F18)</f>
        <v>0</v>
      </c>
      <c r="G18" s="66">
        <f>('1994-2002_Amazonia'!G18+'1994-2002_Caatinga'!G18+'1994-2002_Cerrado'!G18+'1994-2002_MataAtlantica'!G18+'1994-2002_Pampa'!G18+'1994-2002_Pantanal'!G18)</f>
        <v>0</v>
      </c>
      <c r="H18" s="66">
        <f>('1994-2002_Amazonia'!H18+'1994-2002_Caatinga'!H18+'1994-2002_Cerrado'!H18+'1994-2002_MataAtlantica'!H18+'1994-2002_Pampa'!H18+'1994-2002_Pantanal'!H18)</f>
        <v>0</v>
      </c>
      <c r="I18" s="70">
        <f>('1994-2002_Amazonia'!I18+'1994-2002_Caatinga'!I18+'1994-2002_Cerrado'!I18+'1994-2002_MataAtlantica'!I18+'1994-2002_Pampa'!I18+'1994-2002_Pantanal'!I18)</f>
        <v>0</v>
      </c>
      <c r="J18" s="70">
        <f>('1994-2002_Amazonia'!J18+'1994-2002_Caatinga'!J18+'1994-2002_Cerrado'!J18+'1994-2002_MataAtlantica'!J18+'1994-2002_Pampa'!J18+'1994-2002_Pantanal'!J18)</f>
        <v>0</v>
      </c>
      <c r="K18" s="70">
        <f>('1994-2002_Amazonia'!K18+'1994-2002_Caatinga'!K18+'1994-2002_Cerrado'!K18+'1994-2002_MataAtlantica'!K18+'1994-2002_Pampa'!K18+'1994-2002_Pantanal'!K18)</f>
        <v>0</v>
      </c>
      <c r="L18" s="72">
        <f>('1994-2002_Amazonia'!L18+'1994-2002_Caatinga'!L18+'1994-2002_Cerrado'!L18+'1994-2002_MataAtlantica'!L18+'1994-2002_Pampa'!L18+'1994-2002_Pantanal'!L18)</f>
        <v>0</v>
      </c>
      <c r="M18" s="72">
        <f>('1994-2002_Amazonia'!M18+'1994-2002_Caatinga'!M18+'1994-2002_Cerrado'!M18+'1994-2002_MataAtlantica'!M18+'1994-2002_Pampa'!M18+'1994-2002_Pantanal'!M18)</f>
        <v>0</v>
      </c>
      <c r="N18" s="72">
        <f>('1994-2002_Amazonia'!N18+'1994-2002_Caatinga'!N18+'1994-2002_Cerrado'!N18+'1994-2002_MataAtlantica'!N18+'1994-2002_Pampa'!N18+'1994-2002_Pantanal'!N18)</f>
        <v>0</v>
      </c>
      <c r="O18" s="72">
        <f>('1994-2002_Amazonia'!O18+'1994-2002_Caatinga'!O18+'1994-2002_Cerrado'!O18+'1994-2002_MataAtlantica'!O18+'1994-2002_Pampa'!O18+'1994-2002_Pantanal'!O18)</f>
        <v>0</v>
      </c>
      <c r="P18" s="71">
        <f>('1994-2002_Amazonia'!P18+'1994-2002_Caatinga'!P18+'1994-2002_Cerrado'!P18+'1994-2002_MataAtlantica'!P18+'1994-2002_Pampa'!P18+'1994-2002_Pantanal'!P18)</f>
        <v>0</v>
      </c>
      <c r="Q18" s="66">
        <f>('1994-2002_Amazonia'!Q18+'1994-2002_Caatinga'!Q18+'1994-2002_Cerrado'!Q18+'1994-2002_MataAtlantica'!Q18+'1994-2002_Pampa'!Q18+'1994-2002_Pantanal'!Q18)</f>
        <v>0</v>
      </c>
      <c r="R18" s="66">
        <f>('1994-2002_Amazonia'!R18+'1994-2002_Caatinga'!R18+'1994-2002_Cerrado'!R18+'1994-2002_MataAtlantica'!R18+'1994-2002_Pampa'!R18+'1994-2002_Pantanal'!R18)</f>
        <v>0</v>
      </c>
      <c r="S18" s="66">
        <f>('1994-2002_Amazonia'!S18+'1994-2002_Caatinga'!S18+'1994-2002_Cerrado'!S18+'1994-2002_MataAtlantica'!S18+'1994-2002_Pampa'!S18+'1994-2002_Pantanal'!S18)</f>
        <v>0</v>
      </c>
      <c r="T18" s="66">
        <f>('1994-2002_Amazonia'!T18+'1994-2002_Caatinga'!T18+'1994-2002_Cerrado'!T18+'1994-2002_MataAtlantica'!T18+'1994-2002_Pampa'!T18+'1994-2002_Pantanal'!T18)</f>
        <v>0</v>
      </c>
      <c r="U18" s="66">
        <f>('1994-2002_Amazonia'!U18+'1994-2002_Caatinga'!U18+'1994-2002_Cerrado'!U18+'1994-2002_MataAtlantica'!U18+'1994-2002_Pampa'!U18+'1994-2002_Pantanal'!U18)</f>
        <v>0</v>
      </c>
      <c r="V18" s="66">
        <f>('1994-2002_Amazonia'!V18+'1994-2002_Caatinga'!V18+'1994-2002_Cerrado'!V18+'1994-2002_MataAtlantica'!V18+'1994-2002_Pampa'!V18+'1994-2002_Pantanal'!V18)</f>
        <v>0</v>
      </c>
      <c r="W18" s="66">
        <f>('1994-2002_Amazonia'!W18+'1994-2002_Caatinga'!W18+'1994-2002_Cerrado'!W18+'1994-2002_MataAtlantica'!W18+'1994-2002_Pampa'!W18+'1994-2002_Pantanal'!W18)</f>
        <v>0</v>
      </c>
      <c r="X18" s="66">
        <f>('1994-2002_Amazonia'!X18+'1994-2002_Caatinga'!X18+'1994-2002_Cerrado'!X18+'1994-2002_MataAtlantica'!X18+'1994-2002_Pampa'!X18+'1994-2002_Pantanal'!X18)</f>
        <v>0</v>
      </c>
      <c r="Y18" s="66">
        <f>('1994-2002_Amazonia'!Y18+'1994-2002_Caatinga'!Y18+'1994-2002_Cerrado'!Y18+'1994-2002_MataAtlantica'!Y18+'1994-2002_Pampa'!Y18+'1994-2002_Pantanal'!Y18)</f>
        <v>0</v>
      </c>
      <c r="Z18" s="66">
        <f>('1994-2002_Amazonia'!Z18+'1994-2002_Caatinga'!Z18+'1994-2002_Cerrado'!Z18+'1994-2002_MataAtlantica'!Z18+'1994-2002_Pampa'!Z18+'1994-2002_Pantanal'!Z18)</f>
        <v>0</v>
      </c>
      <c r="AA18" s="66">
        <f>('1994-2002_Amazonia'!AA18+'1994-2002_Caatinga'!AA18+'1994-2002_Cerrado'!AA18+'1994-2002_MataAtlantica'!AA18+'1994-2002_Pampa'!AA18+'1994-2002_Pantanal'!AA18)</f>
        <v>0</v>
      </c>
      <c r="AB18" s="66">
        <f>('1994-2002_Amazonia'!AB18+'1994-2002_Caatinga'!AB18+'1994-2002_Cerrado'!AB18+'1994-2002_MataAtlantica'!AB18+'1994-2002_Pampa'!AB18+'1994-2002_Pantanal'!AB18)</f>
        <v>0</v>
      </c>
      <c r="AC18" s="66">
        <f>('1994-2002_Amazonia'!AC18+'1994-2002_Caatinga'!AC18+'1994-2002_Cerrado'!AC18+'1994-2002_MataAtlantica'!AC18+'1994-2002_Pampa'!AC18+'1994-2002_Pantanal'!AC18)</f>
        <v>0</v>
      </c>
      <c r="AD18" s="67">
        <f t="shared" si="0"/>
        <v>0</v>
      </c>
      <c r="AE18" s="9">
        <f t="shared" si="1"/>
        <v>0</v>
      </c>
    </row>
    <row r="19" spans="1:31" ht="19.95" customHeight="1" x14ac:dyDescent="0.3">
      <c r="A19" s="34">
        <v>14</v>
      </c>
      <c r="B19" s="99" t="s">
        <v>7</v>
      </c>
      <c r="C19" s="41" t="s">
        <v>56</v>
      </c>
      <c r="D19" s="66">
        <f>('1994-2002_Amazonia'!D19+'1994-2002_Caatinga'!D19+'1994-2002_Cerrado'!D19+'1994-2002_MataAtlantica'!D19+'1994-2002_Pampa'!D19+'1994-2002_Pantanal'!D19)</f>
        <v>0</v>
      </c>
      <c r="E19" s="66">
        <f>('1994-2002_Amazonia'!E19+'1994-2002_Caatinga'!E19+'1994-2002_Cerrado'!E19+'1994-2002_MataAtlantica'!E19+'1994-2002_Pampa'!E19+'1994-2002_Pantanal'!E19)</f>
        <v>0</v>
      </c>
      <c r="F19" s="66">
        <f>('1994-2002_Amazonia'!F19+'1994-2002_Caatinga'!F19+'1994-2002_Cerrado'!F19+'1994-2002_MataAtlantica'!F19+'1994-2002_Pampa'!F19+'1994-2002_Pantanal'!F19)</f>
        <v>267670.17734794703</v>
      </c>
      <c r="G19" s="66">
        <f>('1994-2002_Amazonia'!G19+'1994-2002_Caatinga'!G19+'1994-2002_Cerrado'!G19+'1994-2002_MataAtlantica'!G19+'1994-2002_Pampa'!G19+'1994-2002_Pantanal'!G19)</f>
        <v>31788.157668798751</v>
      </c>
      <c r="H19" s="66">
        <f>('1994-2002_Amazonia'!H19+'1994-2002_Caatinga'!H19+'1994-2002_Cerrado'!H19+'1994-2002_MataAtlantica'!H19+'1994-2002_Pampa'!H19+'1994-2002_Pantanal'!H19)</f>
        <v>0</v>
      </c>
      <c r="I19" s="66">
        <f>('1994-2002_Amazonia'!I19+'1994-2002_Caatinga'!I19+'1994-2002_Cerrado'!I19+'1994-2002_MataAtlantica'!I19+'1994-2002_Pampa'!I19+'1994-2002_Pantanal'!I19)</f>
        <v>0</v>
      </c>
      <c r="J19" s="66">
        <f>('1994-2002_Amazonia'!J19+'1994-2002_Caatinga'!J19+'1994-2002_Cerrado'!J19+'1994-2002_MataAtlantica'!J19+'1994-2002_Pampa'!J19+'1994-2002_Pantanal'!J19)</f>
        <v>0</v>
      </c>
      <c r="K19" s="66">
        <f>('1994-2002_Amazonia'!K19+'1994-2002_Caatinga'!K19+'1994-2002_Cerrado'!K19+'1994-2002_MataAtlantica'!K19+'1994-2002_Pampa'!K19+'1994-2002_Pantanal'!K19)</f>
        <v>27861.547510242472</v>
      </c>
      <c r="L19" s="66">
        <f>('1994-2002_Amazonia'!L19+'1994-2002_Caatinga'!L19+'1994-2002_Cerrado'!L19+'1994-2002_MataAtlantica'!L19+'1994-2002_Pampa'!L19+'1994-2002_Pantanal'!L19)</f>
        <v>0</v>
      </c>
      <c r="M19" s="66">
        <f>('1994-2002_Amazonia'!M19+'1994-2002_Caatinga'!M19+'1994-2002_Cerrado'!M19+'1994-2002_MataAtlantica'!M19+'1994-2002_Pampa'!M19+'1994-2002_Pantanal'!M19)</f>
        <v>0</v>
      </c>
      <c r="N19" s="66">
        <f>('1994-2002_Amazonia'!N19+'1994-2002_Caatinga'!N19+'1994-2002_Cerrado'!N19+'1994-2002_MataAtlantica'!N19+'1994-2002_Pampa'!N19+'1994-2002_Pantanal'!N19)</f>
        <v>10278.120574886791</v>
      </c>
      <c r="O19" s="66">
        <f>('1994-2002_Amazonia'!O19+'1994-2002_Caatinga'!O19+'1994-2002_Cerrado'!O19+'1994-2002_MataAtlantica'!O19+'1994-2002_Pampa'!O19+'1994-2002_Pantanal'!O19)</f>
        <v>1944685.5943592722</v>
      </c>
      <c r="P19" s="66">
        <f>('1994-2002_Amazonia'!P19+'1994-2002_Caatinga'!P19+'1994-2002_Cerrado'!P19+'1994-2002_MataAtlantica'!P19+'1994-2002_Pampa'!P19+'1994-2002_Pantanal'!P19)</f>
        <v>0</v>
      </c>
      <c r="Q19" s="73">
        <f>('1994-2002_Amazonia'!Q19+'1994-2002_Caatinga'!Q19+'1994-2002_Cerrado'!Q19+'1994-2002_MataAtlantica'!Q19+'1994-2002_Pampa'!Q19+'1994-2002_Pantanal'!Q19)</f>
        <v>41327595.169153206</v>
      </c>
      <c r="R19" s="74">
        <f>('1994-2002_Amazonia'!R19+'1994-2002_Caatinga'!R19+'1994-2002_Cerrado'!R19+'1994-2002_MataAtlantica'!R19+'1994-2002_Pampa'!R19+'1994-2002_Pantanal'!R19)</f>
        <v>0</v>
      </c>
      <c r="S19" s="74">
        <f>('1994-2002_Amazonia'!S19+'1994-2002_Caatinga'!S19+'1994-2002_Cerrado'!S19+'1994-2002_MataAtlantica'!S19+'1994-2002_Pampa'!S19+'1994-2002_Pantanal'!S19)</f>
        <v>0</v>
      </c>
      <c r="T19" s="66">
        <f>('1994-2002_Amazonia'!T19+'1994-2002_Caatinga'!T19+'1994-2002_Cerrado'!T19+'1994-2002_MataAtlantica'!T19+'1994-2002_Pampa'!T19+'1994-2002_Pantanal'!T19)</f>
        <v>66875.978607913741</v>
      </c>
      <c r="U19" s="66">
        <f>('1994-2002_Amazonia'!U19+'1994-2002_Caatinga'!U19+'1994-2002_Cerrado'!U19+'1994-2002_MataAtlantica'!U19+'1994-2002_Pampa'!U19+'1994-2002_Pantanal'!U19)</f>
        <v>54418.838121877656</v>
      </c>
      <c r="V19" s="66">
        <f>('1994-2002_Amazonia'!V19+'1994-2002_Caatinga'!V19+'1994-2002_Cerrado'!V19+'1994-2002_MataAtlantica'!V19+'1994-2002_Pampa'!V19+'1994-2002_Pantanal'!V19)</f>
        <v>6591.0147655498386</v>
      </c>
      <c r="W19" s="66">
        <f>('1994-2002_Amazonia'!W19+'1994-2002_Caatinga'!W19+'1994-2002_Cerrado'!W19+'1994-2002_MataAtlantica'!W19+'1994-2002_Pampa'!W19+'1994-2002_Pantanal'!W19)</f>
        <v>0</v>
      </c>
      <c r="X19" s="66">
        <f>('1994-2002_Amazonia'!X19+'1994-2002_Caatinga'!X19+'1994-2002_Cerrado'!X19+'1994-2002_MataAtlantica'!X19+'1994-2002_Pampa'!X19+'1994-2002_Pantanal'!X19)</f>
        <v>0</v>
      </c>
      <c r="Y19" s="66">
        <f>('1994-2002_Amazonia'!Y19+'1994-2002_Caatinga'!Y19+'1994-2002_Cerrado'!Y19+'1994-2002_MataAtlantica'!Y19+'1994-2002_Pampa'!Y19+'1994-2002_Pantanal'!Y19)</f>
        <v>0</v>
      </c>
      <c r="Z19" s="66">
        <f>('1994-2002_Amazonia'!Z19+'1994-2002_Caatinga'!Z19+'1994-2002_Cerrado'!Z19+'1994-2002_MataAtlantica'!Z19+'1994-2002_Pampa'!Z19+'1994-2002_Pantanal'!Z19)</f>
        <v>0</v>
      </c>
      <c r="AA19" s="66">
        <f>('1994-2002_Amazonia'!AA19+'1994-2002_Caatinga'!AA19+'1994-2002_Cerrado'!AA19+'1994-2002_MataAtlantica'!AA19+'1994-2002_Pampa'!AA19+'1994-2002_Pantanal'!AA19)</f>
        <v>1256.0330566335911</v>
      </c>
      <c r="AB19" s="66">
        <f>('1994-2002_Amazonia'!AB19+'1994-2002_Caatinga'!AB19+'1994-2002_Cerrado'!AB19+'1994-2002_MataAtlantica'!AB19+'1994-2002_Pampa'!AB19+'1994-2002_Pantanal'!AB19)</f>
        <v>145.46664646521049</v>
      </c>
      <c r="AC19" s="66">
        <f>('1994-2002_Amazonia'!AC19+'1994-2002_Caatinga'!AC19+'1994-2002_Cerrado'!AC19+'1994-2002_MataAtlantica'!AC19+'1994-2002_Pampa'!AC19+'1994-2002_Pantanal'!AC19)</f>
        <v>97334.458883566957</v>
      </c>
      <c r="AD19" s="67">
        <f t="shared" si="0"/>
        <v>43836500.556696363</v>
      </c>
      <c r="AE19" s="9">
        <f t="shared" si="1"/>
        <v>5.0150388759729205</v>
      </c>
    </row>
    <row r="20" spans="1:31" ht="19.95" customHeight="1" x14ac:dyDescent="0.3">
      <c r="A20" s="34">
        <v>15</v>
      </c>
      <c r="B20" s="99"/>
      <c r="C20" s="41" t="s">
        <v>24</v>
      </c>
      <c r="D20" s="66">
        <f>('1994-2002_Amazonia'!D20+'1994-2002_Caatinga'!D20+'1994-2002_Cerrado'!D20+'1994-2002_MataAtlantica'!D20+'1994-2002_Pampa'!D20+'1994-2002_Pantanal'!D20)</f>
        <v>0</v>
      </c>
      <c r="E20" s="66">
        <f>('1994-2002_Amazonia'!E20+'1994-2002_Caatinga'!E20+'1994-2002_Cerrado'!E20+'1994-2002_MataAtlantica'!E20+'1994-2002_Pampa'!E20+'1994-2002_Pantanal'!E20)</f>
        <v>0</v>
      </c>
      <c r="F20" s="66">
        <f>('1994-2002_Amazonia'!F20+'1994-2002_Caatinga'!F20+'1994-2002_Cerrado'!F20+'1994-2002_MataAtlantica'!F20+'1994-2002_Pampa'!F20+'1994-2002_Pantanal'!F20)</f>
        <v>0</v>
      </c>
      <c r="G20" s="66">
        <f>('1994-2002_Amazonia'!G20+'1994-2002_Caatinga'!G20+'1994-2002_Cerrado'!G20+'1994-2002_MataAtlantica'!G20+'1994-2002_Pampa'!G20+'1994-2002_Pantanal'!G20)</f>
        <v>0</v>
      </c>
      <c r="H20" s="66">
        <f>('1994-2002_Amazonia'!H20+'1994-2002_Caatinga'!H20+'1994-2002_Cerrado'!H20+'1994-2002_MataAtlantica'!H20+'1994-2002_Pampa'!H20+'1994-2002_Pantanal'!H20)</f>
        <v>0</v>
      </c>
      <c r="I20" s="66">
        <f>('1994-2002_Amazonia'!I20+'1994-2002_Caatinga'!I20+'1994-2002_Cerrado'!I20+'1994-2002_MataAtlantica'!I20+'1994-2002_Pampa'!I20+'1994-2002_Pantanal'!I20)</f>
        <v>0</v>
      </c>
      <c r="J20" s="66">
        <f>('1994-2002_Amazonia'!J20+'1994-2002_Caatinga'!J20+'1994-2002_Cerrado'!J20+'1994-2002_MataAtlantica'!J20+'1994-2002_Pampa'!J20+'1994-2002_Pantanal'!J20)</f>
        <v>0</v>
      </c>
      <c r="K20" s="66">
        <f>('1994-2002_Amazonia'!K20+'1994-2002_Caatinga'!K20+'1994-2002_Cerrado'!K20+'1994-2002_MataAtlantica'!K20+'1994-2002_Pampa'!K20+'1994-2002_Pantanal'!K20)</f>
        <v>0</v>
      </c>
      <c r="L20" s="66">
        <f>('1994-2002_Amazonia'!L20+'1994-2002_Caatinga'!L20+'1994-2002_Cerrado'!L20+'1994-2002_MataAtlantica'!L20+'1994-2002_Pampa'!L20+'1994-2002_Pantanal'!L20)</f>
        <v>0</v>
      </c>
      <c r="M20" s="66">
        <f>('1994-2002_Amazonia'!M20+'1994-2002_Caatinga'!M20+'1994-2002_Cerrado'!M20+'1994-2002_MataAtlantica'!M20+'1994-2002_Pampa'!M20+'1994-2002_Pantanal'!M20)</f>
        <v>0</v>
      </c>
      <c r="N20" s="66">
        <f>('1994-2002_Amazonia'!N20+'1994-2002_Caatinga'!N20+'1994-2002_Cerrado'!N20+'1994-2002_MataAtlantica'!N20+'1994-2002_Pampa'!N20+'1994-2002_Pantanal'!N20)</f>
        <v>0</v>
      </c>
      <c r="O20" s="66">
        <f>('1994-2002_Amazonia'!O20+'1994-2002_Caatinga'!O20+'1994-2002_Cerrado'!O20+'1994-2002_MataAtlantica'!O20+'1994-2002_Pampa'!O20+'1994-2002_Pantanal'!O20)</f>
        <v>0</v>
      </c>
      <c r="P20" s="66">
        <f>('1994-2002_Amazonia'!P20+'1994-2002_Caatinga'!P20+'1994-2002_Cerrado'!P20+'1994-2002_MataAtlantica'!P20+'1994-2002_Pampa'!P20+'1994-2002_Pantanal'!P20)</f>
        <v>0</v>
      </c>
      <c r="Q20" s="74">
        <f>('1994-2002_Amazonia'!Q20+'1994-2002_Caatinga'!Q20+'1994-2002_Cerrado'!Q20+'1994-2002_MataAtlantica'!Q20+'1994-2002_Pampa'!Q20+'1994-2002_Pantanal'!Q20)</f>
        <v>0</v>
      </c>
      <c r="R20" s="73">
        <f>('1994-2002_Amazonia'!R20+'1994-2002_Caatinga'!R20+'1994-2002_Cerrado'!R20+'1994-2002_MataAtlantica'!R20+'1994-2002_Pampa'!R20+'1994-2002_Pantanal'!R20)</f>
        <v>0</v>
      </c>
      <c r="S20" s="74">
        <f>('1994-2002_Amazonia'!S20+'1994-2002_Caatinga'!S20+'1994-2002_Cerrado'!S20+'1994-2002_MataAtlantica'!S20+'1994-2002_Pampa'!S20+'1994-2002_Pantanal'!S20)</f>
        <v>0</v>
      </c>
      <c r="T20" s="66">
        <f>('1994-2002_Amazonia'!T20+'1994-2002_Caatinga'!T20+'1994-2002_Cerrado'!T20+'1994-2002_MataAtlantica'!T20+'1994-2002_Pampa'!T20+'1994-2002_Pantanal'!T20)</f>
        <v>0</v>
      </c>
      <c r="U20" s="66">
        <f>('1994-2002_Amazonia'!U20+'1994-2002_Caatinga'!U20+'1994-2002_Cerrado'!U20+'1994-2002_MataAtlantica'!U20+'1994-2002_Pampa'!U20+'1994-2002_Pantanal'!U20)</f>
        <v>0</v>
      </c>
      <c r="V20" s="66">
        <f>('1994-2002_Amazonia'!V20+'1994-2002_Caatinga'!V20+'1994-2002_Cerrado'!V20+'1994-2002_MataAtlantica'!V20+'1994-2002_Pampa'!V20+'1994-2002_Pantanal'!V20)</f>
        <v>0</v>
      </c>
      <c r="W20" s="66">
        <f>('1994-2002_Amazonia'!W20+'1994-2002_Caatinga'!W20+'1994-2002_Cerrado'!W20+'1994-2002_MataAtlantica'!W20+'1994-2002_Pampa'!W20+'1994-2002_Pantanal'!W20)</f>
        <v>0</v>
      </c>
      <c r="X20" s="66">
        <f>('1994-2002_Amazonia'!X20+'1994-2002_Caatinga'!X20+'1994-2002_Cerrado'!X20+'1994-2002_MataAtlantica'!X20+'1994-2002_Pampa'!X20+'1994-2002_Pantanal'!X20)</f>
        <v>0</v>
      </c>
      <c r="Y20" s="66">
        <f>('1994-2002_Amazonia'!Y20+'1994-2002_Caatinga'!Y20+'1994-2002_Cerrado'!Y20+'1994-2002_MataAtlantica'!Y20+'1994-2002_Pampa'!Y20+'1994-2002_Pantanal'!Y20)</f>
        <v>0</v>
      </c>
      <c r="Z20" s="66">
        <f>('1994-2002_Amazonia'!Z20+'1994-2002_Caatinga'!Z20+'1994-2002_Cerrado'!Z20+'1994-2002_MataAtlantica'!Z20+'1994-2002_Pampa'!Z20+'1994-2002_Pantanal'!Z20)</f>
        <v>0</v>
      </c>
      <c r="AA20" s="66">
        <f>('1994-2002_Amazonia'!AA20+'1994-2002_Caatinga'!AA20+'1994-2002_Cerrado'!AA20+'1994-2002_MataAtlantica'!AA20+'1994-2002_Pampa'!AA20+'1994-2002_Pantanal'!AA20)</f>
        <v>0</v>
      </c>
      <c r="AB20" s="66">
        <f>('1994-2002_Amazonia'!AB20+'1994-2002_Caatinga'!AB20+'1994-2002_Cerrado'!AB20+'1994-2002_MataAtlantica'!AB20+'1994-2002_Pampa'!AB20+'1994-2002_Pantanal'!AB20)</f>
        <v>0</v>
      </c>
      <c r="AC20" s="66">
        <f>('1994-2002_Amazonia'!AC20+'1994-2002_Caatinga'!AC20+'1994-2002_Cerrado'!AC20+'1994-2002_MataAtlantica'!AC20+'1994-2002_Pampa'!AC20+'1994-2002_Pantanal'!AC20)</f>
        <v>0</v>
      </c>
      <c r="AD20" s="67">
        <f t="shared" si="0"/>
        <v>0</v>
      </c>
      <c r="AE20" s="9">
        <f t="shared" si="1"/>
        <v>0</v>
      </c>
    </row>
    <row r="21" spans="1:31" ht="19.95" customHeight="1" x14ac:dyDescent="0.3">
      <c r="A21" s="34">
        <v>16</v>
      </c>
      <c r="B21" s="99"/>
      <c r="C21" s="41" t="s">
        <v>25</v>
      </c>
      <c r="D21" s="66">
        <f>('1994-2002_Amazonia'!D21+'1994-2002_Caatinga'!D21+'1994-2002_Cerrado'!D21+'1994-2002_MataAtlantica'!D21+'1994-2002_Pampa'!D21+'1994-2002_Pantanal'!D21)</f>
        <v>0</v>
      </c>
      <c r="E21" s="66">
        <f>('1994-2002_Amazonia'!E21+'1994-2002_Caatinga'!E21+'1994-2002_Cerrado'!E21+'1994-2002_MataAtlantica'!E21+'1994-2002_Pampa'!E21+'1994-2002_Pantanal'!E21)</f>
        <v>0</v>
      </c>
      <c r="F21" s="66">
        <f>('1994-2002_Amazonia'!F21+'1994-2002_Caatinga'!F21+'1994-2002_Cerrado'!F21+'1994-2002_MataAtlantica'!F21+'1994-2002_Pampa'!F21+'1994-2002_Pantanal'!F21)</f>
        <v>0</v>
      </c>
      <c r="G21" s="66">
        <f>('1994-2002_Amazonia'!G21+'1994-2002_Caatinga'!G21+'1994-2002_Cerrado'!G21+'1994-2002_MataAtlantica'!G21+'1994-2002_Pampa'!G21+'1994-2002_Pantanal'!G21)</f>
        <v>0</v>
      </c>
      <c r="H21" s="66">
        <f>('1994-2002_Amazonia'!H21+'1994-2002_Caatinga'!H21+'1994-2002_Cerrado'!H21+'1994-2002_MataAtlantica'!H21+'1994-2002_Pampa'!H21+'1994-2002_Pantanal'!H21)</f>
        <v>0</v>
      </c>
      <c r="I21" s="66">
        <f>('1994-2002_Amazonia'!I21+'1994-2002_Caatinga'!I21+'1994-2002_Cerrado'!I21+'1994-2002_MataAtlantica'!I21+'1994-2002_Pampa'!I21+'1994-2002_Pantanal'!I21)</f>
        <v>0</v>
      </c>
      <c r="J21" s="66">
        <f>('1994-2002_Amazonia'!J21+'1994-2002_Caatinga'!J21+'1994-2002_Cerrado'!J21+'1994-2002_MataAtlantica'!J21+'1994-2002_Pampa'!J21+'1994-2002_Pantanal'!J21)</f>
        <v>0</v>
      </c>
      <c r="K21" s="66">
        <f>('1994-2002_Amazonia'!K21+'1994-2002_Caatinga'!K21+'1994-2002_Cerrado'!K21+'1994-2002_MataAtlantica'!K21+'1994-2002_Pampa'!K21+'1994-2002_Pantanal'!K21)</f>
        <v>0</v>
      </c>
      <c r="L21" s="66">
        <f>('1994-2002_Amazonia'!L21+'1994-2002_Caatinga'!L21+'1994-2002_Cerrado'!L21+'1994-2002_MataAtlantica'!L21+'1994-2002_Pampa'!L21+'1994-2002_Pantanal'!L21)</f>
        <v>0</v>
      </c>
      <c r="M21" s="66">
        <f>('1994-2002_Amazonia'!M21+'1994-2002_Caatinga'!M21+'1994-2002_Cerrado'!M21+'1994-2002_MataAtlantica'!M21+'1994-2002_Pampa'!M21+'1994-2002_Pantanal'!M21)</f>
        <v>0</v>
      </c>
      <c r="N21" s="66">
        <f>('1994-2002_Amazonia'!N21+'1994-2002_Caatinga'!N21+'1994-2002_Cerrado'!N21+'1994-2002_MataAtlantica'!N21+'1994-2002_Pampa'!N21+'1994-2002_Pantanal'!N21)</f>
        <v>0</v>
      </c>
      <c r="O21" s="66">
        <f>('1994-2002_Amazonia'!O21+'1994-2002_Caatinga'!O21+'1994-2002_Cerrado'!O21+'1994-2002_MataAtlantica'!O21+'1994-2002_Pampa'!O21+'1994-2002_Pantanal'!O21)</f>
        <v>0</v>
      </c>
      <c r="P21" s="66">
        <f>('1994-2002_Amazonia'!P21+'1994-2002_Caatinga'!P21+'1994-2002_Cerrado'!P21+'1994-2002_MataAtlantica'!P21+'1994-2002_Pampa'!P21+'1994-2002_Pantanal'!P21)</f>
        <v>0</v>
      </c>
      <c r="Q21" s="74">
        <f>('1994-2002_Amazonia'!Q21+'1994-2002_Caatinga'!Q21+'1994-2002_Cerrado'!Q21+'1994-2002_MataAtlantica'!Q21+'1994-2002_Pampa'!Q21+'1994-2002_Pantanal'!Q21)</f>
        <v>0</v>
      </c>
      <c r="R21" s="74">
        <f>('1994-2002_Amazonia'!R21+'1994-2002_Caatinga'!R21+'1994-2002_Cerrado'!R21+'1994-2002_MataAtlantica'!R21+'1994-2002_Pampa'!R21+'1994-2002_Pantanal'!R21)</f>
        <v>0</v>
      </c>
      <c r="S21" s="73">
        <f>('1994-2002_Amazonia'!S21+'1994-2002_Caatinga'!S21+'1994-2002_Cerrado'!S21+'1994-2002_MataAtlantica'!S21+'1994-2002_Pampa'!S21+'1994-2002_Pantanal'!S21)</f>
        <v>0</v>
      </c>
      <c r="T21" s="66">
        <f>('1994-2002_Amazonia'!T21+'1994-2002_Caatinga'!T21+'1994-2002_Cerrado'!T21+'1994-2002_MataAtlantica'!T21+'1994-2002_Pampa'!T21+'1994-2002_Pantanal'!T21)</f>
        <v>0</v>
      </c>
      <c r="U21" s="66">
        <f>('1994-2002_Amazonia'!U21+'1994-2002_Caatinga'!U21+'1994-2002_Cerrado'!U21+'1994-2002_MataAtlantica'!U21+'1994-2002_Pampa'!U21+'1994-2002_Pantanal'!U21)</f>
        <v>0</v>
      </c>
      <c r="V21" s="66">
        <f>('1994-2002_Amazonia'!V21+'1994-2002_Caatinga'!V21+'1994-2002_Cerrado'!V21+'1994-2002_MataAtlantica'!V21+'1994-2002_Pampa'!V21+'1994-2002_Pantanal'!V21)</f>
        <v>0</v>
      </c>
      <c r="W21" s="66">
        <f>('1994-2002_Amazonia'!W21+'1994-2002_Caatinga'!W21+'1994-2002_Cerrado'!W21+'1994-2002_MataAtlantica'!W21+'1994-2002_Pampa'!W21+'1994-2002_Pantanal'!W21)</f>
        <v>0</v>
      </c>
      <c r="X21" s="66">
        <f>('1994-2002_Amazonia'!X21+'1994-2002_Caatinga'!X21+'1994-2002_Cerrado'!X21+'1994-2002_MataAtlantica'!X21+'1994-2002_Pampa'!X21+'1994-2002_Pantanal'!X21)</f>
        <v>0</v>
      </c>
      <c r="Y21" s="66">
        <f>('1994-2002_Amazonia'!Y21+'1994-2002_Caatinga'!Y21+'1994-2002_Cerrado'!Y21+'1994-2002_MataAtlantica'!Y21+'1994-2002_Pampa'!Y21+'1994-2002_Pantanal'!Y21)</f>
        <v>0</v>
      </c>
      <c r="Z21" s="66">
        <f>('1994-2002_Amazonia'!Z21+'1994-2002_Caatinga'!Z21+'1994-2002_Cerrado'!Z21+'1994-2002_MataAtlantica'!Z21+'1994-2002_Pampa'!Z21+'1994-2002_Pantanal'!Z21)</f>
        <v>0</v>
      </c>
      <c r="AA21" s="66">
        <f>('1994-2002_Amazonia'!AA21+'1994-2002_Caatinga'!AA21+'1994-2002_Cerrado'!AA21+'1994-2002_MataAtlantica'!AA21+'1994-2002_Pampa'!AA21+'1994-2002_Pantanal'!AA21)</f>
        <v>0</v>
      </c>
      <c r="AB21" s="66">
        <f>('1994-2002_Amazonia'!AB21+'1994-2002_Caatinga'!AB21+'1994-2002_Cerrado'!AB21+'1994-2002_MataAtlantica'!AB21+'1994-2002_Pampa'!AB21+'1994-2002_Pantanal'!AB21)</f>
        <v>0</v>
      </c>
      <c r="AC21" s="66">
        <f>('1994-2002_Amazonia'!AC21+'1994-2002_Caatinga'!AC21+'1994-2002_Cerrado'!AC21+'1994-2002_MataAtlantica'!AC21+'1994-2002_Pampa'!AC21+'1994-2002_Pantanal'!AC21)</f>
        <v>0</v>
      </c>
      <c r="AD21" s="67">
        <f t="shared" si="0"/>
        <v>0</v>
      </c>
      <c r="AE21" s="9">
        <f t="shared" si="1"/>
        <v>0</v>
      </c>
    </row>
    <row r="22" spans="1:31" ht="40.200000000000003" x14ac:dyDescent="0.3">
      <c r="A22" s="34">
        <v>17</v>
      </c>
      <c r="B22" s="47" t="s">
        <v>82</v>
      </c>
      <c r="C22" s="37" t="s">
        <v>26</v>
      </c>
      <c r="D22" s="66">
        <f>('1994-2002_Amazonia'!D22+'1994-2002_Caatinga'!D22+'1994-2002_Cerrado'!D22+'1994-2002_MataAtlantica'!D22+'1994-2002_Pampa'!D22+'1994-2002_Pantanal'!D22)</f>
        <v>0</v>
      </c>
      <c r="E22" s="66">
        <f>('1994-2002_Amazonia'!E22+'1994-2002_Caatinga'!E22+'1994-2002_Cerrado'!E22+'1994-2002_MataAtlantica'!E22+'1994-2002_Pampa'!E22+'1994-2002_Pantanal'!E22)</f>
        <v>0</v>
      </c>
      <c r="F22" s="66">
        <f>('1994-2002_Amazonia'!F22+'1994-2002_Caatinga'!F22+'1994-2002_Cerrado'!F22+'1994-2002_MataAtlantica'!F22+'1994-2002_Pampa'!F22+'1994-2002_Pantanal'!F22)</f>
        <v>0</v>
      </c>
      <c r="G22" s="66">
        <f>('1994-2002_Amazonia'!G22+'1994-2002_Caatinga'!G22+'1994-2002_Cerrado'!G22+'1994-2002_MataAtlantica'!G22+'1994-2002_Pampa'!G22+'1994-2002_Pantanal'!G22)</f>
        <v>0</v>
      </c>
      <c r="H22" s="66">
        <f>('1994-2002_Amazonia'!H22+'1994-2002_Caatinga'!H22+'1994-2002_Cerrado'!H22+'1994-2002_MataAtlantica'!H22+'1994-2002_Pampa'!H22+'1994-2002_Pantanal'!H22)</f>
        <v>0</v>
      </c>
      <c r="I22" s="66">
        <f>('1994-2002_Amazonia'!I22+'1994-2002_Caatinga'!I22+'1994-2002_Cerrado'!I22+'1994-2002_MataAtlantica'!I22+'1994-2002_Pampa'!I22+'1994-2002_Pantanal'!I22)</f>
        <v>0</v>
      </c>
      <c r="J22" s="66">
        <f>('1994-2002_Amazonia'!J22+'1994-2002_Caatinga'!J22+'1994-2002_Cerrado'!J22+'1994-2002_MataAtlantica'!J22+'1994-2002_Pampa'!J22+'1994-2002_Pantanal'!J22)</f>
        <v>0</v>
      </c>
      <c r="K22" s="66">
        <f>('1994-2002_Amazonia'!K22+'1994-2002_Caatinga'!K22+'1994-2002_Cerrado'!K22+'1994-2002_MataAtlantica'!K22+'1994-2002_Pampa'!K22+'1994-2002_Pantanal'!K22)</f>
        <v>0</v>
      </c>
      <c r="L22" s="66">
        <f>('1994-2002_Amazonia'!L22+'1994-2002_Caatinga'!L22+'1994-2002_Cerrado'!L22+'1994-2002_MataAtlantica'!L22+'1994-2002_Pampa'!L22+'1994-2002_Pantanal'!L22)</f>
        <v>0</v>
      </c>
      <c r="M22" s="66">
        <f>('1994-2002_Amazonia'!M22+'1994-2002_Caatinga'!M22+'1994-2002_Cerrado'!M22+'1994-2002_MataAtlantica'!M22+'1994-2002_Pampa'!M22+'1994-2002_Pantanal'!M22)</f>
        <v>0</v>
      </c>
      <c r="N22" s="66">
        <f>('1994-2002_Amazonia'!N22+'1994-2002_Caatinga'!N22+'1994-2002_Cerrado'!N22+'1994-2002_MataAtlantica'!N22+'1994-2002_Pampa'!N22+'1994-2002_Pantanal'!N22)</f>
        <v>0</v>
      </c>
      <c r="O22" s="66">
        <f>('1994-2002_Amazonia'!O22+'1994-2002_Caatinga'!O22+'1994-2002_Cerrado'!O22+'1994-2002_MataAtlantica'!O22+'1994-2002_Pampa'!O22+'1994-2002_Pantanal'!O22)</f>
        <v>0</v>
      </c>
      <c r="P22" s="66">
        <f>('1994-2002_Amazonia'!P22+'1994-2002_Caatinga'!P22+'1994-2002_Cerrado'!P22+'1994-2002_MataAtlantica'!P22+'1994-2002_Pampa'!P22+'1994-2002_Pantanal'!P22)</f>
        <v>0</v>
      </c>
      <c r="Q22" s="66">
        <f>('1994-2002_Amazonia'!Q22+'1994-2002_Caatinga'!Q22+'1994-2002_Cerrado'!Q22+'1994-2002_MataAtlantica'!Q22+'1994-2002_Pampa'!Q22+'1994-2002_Pantanal'!Q22)</f>
        <v>0</v>
      </c>
      <c r="R22" s="66">
        <f>('1994-2002_Amazonia'!R22+'1994-2002_Caatinga'!R22+'1994-2002_Cerrado'!R22+'1994-2002_MataAtlantica'!R22+'1994-2002_Pampa'!R22+'1994-2002_Pantanal'!R22)</f>
        <v>0</v>
      </c>
      <c r="S22" s="66">
        <f>('1994-2002_Amazonia'!S22+'1994-2002_Caatinga'!S22+'1994-2002_Cerrado'!S22+'1994-2002_MataAtlantica'!S22+'1994-2002_Pampa'!S22+'1994-2002_Pantanal'!S22)</f>
        <v>0</v>
      </c>
      <c r="T22" s="75">
        <f>('1994-2002_Amazonia'!T22+'1994-2002_Caatinga'!T22+'1994-2002_Cerrado'!T22+'1994-2002_MataAtlantica'!T22+'1994-2002_Pampa'!T22+'1994-2002_Pantanal'!T22)</f>
        <v>2745741.9506426426</v>
      </c>
      <c r="U22" s="66">
        <f>('1994-2002_Amazonia'!U22+'1994-2002_Caatinga'!U22+'1994-2002_Cerrado'!U22+'1994-2002_MataAtlantica'!U22+'1994-2002_Pampa'!U22+'1994-2002_Pantanal'!U22)</f>
        <v>0</v>
      </c>
      <c r="V22" s="66">
        <f>('1994-2002_Amazonia'!V22+'1994-2002_Caatinga'!V22+'1994-2002_Cerrado'!V22+'1994-2002_MataAtlantica'!V22+'1994-2002_Pampa'!V22+'1994-2002_Pantanal'!V22)</f>
        <v>0</v>
      </c>
      <c r="W22" s="66">
        <f>('1994-2002_Amazonia'!W22+'1994-2002_Caatinga'!W22+'1994-2002_Cerrado'!W22+'1994-2002_MataAtlantica'!W22+'1994-2002_Pampa'!W22+'1994-2002_Pantanal'!W22)</f>
        <v>0</v>
      </c>
      <c r="X22" s="66">
        <f>('1994-2002_Amazonia'!X22+'1994-2002_Caatinga'!X22+'1994-2002_Cerrado'!X22+'1994-2002_MataAtlantica'!X22+'1994-2002_Pampa'!X22+'1994-2002_Pantanal'!X22)</f>
        <v>0</v>
      </c>
      <c r="Y22" s="66">
        <f>('1994-2002_Amazonia'!Y22+'1994-2002_Caatinga'!Y22+'1994-2002_Cerrado'!Y22+'1994-2002_MataAtlantica'!Y22+'1994-2002_Pampa'!Y22+'1994-2002_Pantanal'!Y22)</f>
        <v>0</v>
      </c>
      <c r="Z22" s="66">
        <f>('1994-2002_Amazonia'!Z22+'1994-2002_Caatinga'!Z22+'1994-2002_Cerrado'!Z22+'1994-2002_MataAtlantica'!Z22+'1994-2002_Pampa'!Z22+'1994-2002_Pantanal'!Z22)</f>
        <v>0</v>
      </c>
      <c r="AA22" s="66">
        <f>('1994-2002_Amazonia'!AA22+'1994-2002_Caatinga'!AA22+'1994-2002_Cerrado'!AA22+'1994-2002_MataAtlantica'!AA22+'1994-2002_Pampa'!AA22+'1994-2002_Pantanal'!AA22)</f>
        <v>0</v>
      </c>
      <c r="AB22" s="66">
        <f>('1994-2002_Amazonia'!AB22+'1994-2002_Caatinga'!AB22+'1994-2002_Cerrado'!AB22+'1994-2002_MataAtlantica'!AB22+'1994-2002_Pampa'!AB22+'1994-2002_Pantanal'!AB22)</f>
        <v>0</v>
      </c>
      <c r="AC22" s="66">
        <f>('1994-2002_Amazonia'!AC22+'1994-2002_Caatinga'!AC22+'1994-2002_Cerrado'!AC22+'1994-2002_MataAtlantica'!AC22+'1994-2002_Pampa'!AC22+'1994-2002_Pantanal'!AC22)</f>
        <v>34.727424426178999</v>
      </c>
      <c r="AD22" s="67">
        <f t="shared" si="0"/>
        <v>2745776.6780670686</v>
      </c>
      <c r="AE22" s="9">
        <f t="shared" si="1"/>
        <v>0.3141258223255376</v>
      </c>
    </row>
    <row r="23" spans="1:31" ht="19.95" customHeight="1" x14ac:dyDescent="0.3">
      <c r="A23" s="34">
        <v>18</v>
      </c>
      <c r="B23" s="100" t="s">
        <v>9</v>
      </c>
      <c r="C23" s="42" t="s">
        <v>27</v>
      </c>
      <c r="D23" s="66">
        <f>('1994-2002_Amazonia'!D23+'1994-2002_Caatinga'!D23+'1994-2002_Cerrado'!D23+'1994-2002_MataAtlantica'!D23+'1994-2002_Pampa'!D23+'1994-2002_Pantanal'!D23)</f>
        <v>18000.218269538458</v>
      </c>
      <c r="E23" s="66">
        <f>('1994-2002_Amazonia'!E23+'1994-2002_Caatinga'!E23+'1994-2002_Cerrado'!E23+'1994-2002_MataAtlantica'!E23+'1994-2002_Pampa'!E23+'1994-2002_Pantanal'!E23)</f>
        <v>2011.8459619000259</v>
      </c>
      <c r="F23" s="66">
        <f>('1994-2002_Amazonia'!F23+'1994-2002_Caatinga'!F23+'1994-2002_Cerrado'!F23+'1994-2002_MataAtlantica'!F23+'1994-2002_Pampa'!F23+'1994-2002_Pantanal'!F23)</f>
        <v>0</v>
      </c>
      <c r="G23" s="66">
        <f>('1994-2002_Amazonia'!G23+'1994-2002_Caatinga'!G23+'1994-2002_Cerrado'!G23+'1994-2002_MataAtlantica'!G23+'1994-2002_Pampa'!G23+'1994-2002_Pantanal'!G23)</f>
        <v>0</v>
      </c>
      <c r="H23" s="66">
        <f>('1994-2002_Amazonia'!H23+'1994-2002_Caatinga'!H23+'1994-2002_Cerrado'!H23+'1994-2002_MataAtlantica'!H23+'1994-2002_Pampa'!H23+'1994-2002_Pantanal'!H23)</f>
        <v>0</v>
      </c>
      <c r="I23" s="66">
        <f>('1994-2002_Amazonia'!I23+'1994-2002_Caatinga'!I23+'1994-2002_Cerrado'!I23+'1994-2002_MataAtlantica'!I23+'1994-2002_Pampa'!I23+'1994-2002_Pantanal'!I23)</f>
        <v>919.33562512787466</v>
      </c>
      <c r="J23" s="66">
        <f>('1994-2002_Amazonia'!J23+'1994-2002_Caatinga'!J23+'1994-2002_Cerrado'!J23+'1994-2002_MataAtlantica'!J23+'1994-2002_Pampa'!J23+'1994-2002_Pantanal'!J23)</f>
        <v>74.887094192552794</v>
      </c>
      <c r="K23" s="66">
        <f>('1994-2002_Amazonia'!K23+'1994-2002_Caatinga'!K23+'1994-2002_Cerrado'!K23+'1994-2002_MataAtlantica'!K23+'1994-2002_Pampa'!K23+'1994-2002_Pantanal'!K23)</f>
        <v>0</v>
      </c>
      <c r="L23" s="66">
        <f>('1994-2002_Amazonia'!L23+'1994-2002_Caatinga'!L23+'1994-2002_Cerrado'!L23+'1994-2002_MataAtlantica'!L23+'1994-2002_Pampa'!L23+'1994-2002_Pantanal'!L23)</f>
        <v>2862.1730326371789</v>
      </c>
      <c r="M23" s="66">
        <f>('1994-2002_Amazonia'!M23+'1994-2002_Caatinga'!M23+'1994-2002_Cerrado'!M23+'1994-2002_MataAtlantica'!M23+'1994-2002_Pampa'!M23+'1994-2002_Pantanal'!M23)</f>
        <v>0</v>
      </c>
      <c r="N23" s="66">
        <f>('1994-2002_Amazonia'!N23+'1994-2002_Caatinga'!N23+'1994-2002_Cerrado'!N23+'1994-2002_MataAtlantica'!N23+'1994-2002_Pampa'!N23+'1994-2002_Pantanal'!N23)</f>
        <v>0</v>
      </c>
      <c r="O23" s="66">
        <f>('1994-2002_Amazonia'!O23+'1994-2002_Caatinga'!O23+'1994-2002_Cerrado'!O23+'1994-2002_MataAtlantica'!O23+'1994-2002_Pampa'!O23+'1994-2002_Pantanal'!O23)</f>
        <v>1420.3330203633541</v>
      </c>
      <c r="P23" s="66">
        <f>('1994-2002_Amazonia'!P23+'1994-2002_Caatinga'!P23+'1994-2002_Cerrado'!P23+'1994-2002_MataAtlantica'!P23+'1994-2002_Pampa'!P23+'1994-2002_Pantanal'!P23)</f>
        <v>0</v>
      </c>
      <c r="Q23" s="66">
        <f>('1994-2002_Amazonia'!Q23+'1994-2002_Caatinga'!Q23+'1994-2002_Cerrado'!Q23+'1994-2002_MataAtlantica'!Q23+'1994-2002_Pampa'!Q23+'1994-2002_Pantanal'!Q23)</f>
        <v>5427.7480098224441</v>
      </c>
      <c r="R23" s="66">
        <f>('1994-2002_Amazonia'!R23+'1994-2002_Caatinga'!R23+'1994-2002_Cerrado'!R23+'1994-2002_MataAtlantica'!R23+'1994-2002_Pampa'!R23+'1994-2002_Pantanal'!R23)</f>
        <v>0</v>
      </c>
      <c r="S23" s="66">
        <f>('1994-2002_Amazonia'!S23+'1994-2002_Caatinga'!S23+'1994-2002_Cerrado'!S23+'1994-2002_MataAtlantica'!S23+'1994-2002_Pampa'!S23+'1994-2002_Pantanal'!S23)</f>
        <v>0</v>
      </c>
      <c r="T23" s="66">
        <f>('1994-2002_Amazonia'!T23+'1994-2002_Caatinga'!T23+'1994-2002_Cerrado'!T23+'1994-2002_MataAtlantica'!T23+'1994-2002_Pampa'!T23+'1994-2002_Pantanal'!T23)</f>
        <v>16.159168116176399</v>
      </c>
      <c r="U23" s="76">
        <f>('1994-2002_Amazonia'!U23+'1994-2002_Caatinga'!U23+'1994-2002_Cerrado'!U23+'1994-2002_MataAtlantica'!U23+'1994-2002_Pampa'!U23+'1994-2002_Pantanal'!U23)</f>
        <v>17621133.798828162</v>
      </c>
      <c r="V23" s="77">
        <f>('1994-2002_Amazonia'!V23+'1994-2002_Caatinga'!V23+'1994-2002_Cerrado'!V23+'1994-2002_MataAtlantica'!V23+'1994-2002_Pampa'!V23+'1994-2002_Pantanal'!V23)</f>
        <v>85499.061656436243</v>
      </c>
      <c r="W23" s="66">
        <f>('1994-2002_Amazonia'!W23+'1994-2002_Caatinga'!W23+'1994-2002_Cerrado'!W23+'1994-2002_MataAtlantica'!W23+'1994-2002_Pampa'!W23+'1994-2002_Pantanal'!W23)</f>
        <v>94.180912874090794</v>
      </c>
      <c r="X23" s="66">
        <f>('1994-2002_Amazonia'!X23+'1994-2002_Caatinga'!X23+'1994-2002_Cerrado'!X23+'1994-2002_MataAtlantica'!X23+'1994-2002_Pampa'!X23+'1994-2002_Pantanal'!X23)</f>
        <v>153.68131043573601</v>
      </c>
      <c r="Y23" s="66">
        <f>('1994-2002_Amazonia'!Y23+'1994-2002_Caatinga'!Y23+'1994-2002_Cerrado'!Y23+'1994-2002_MataAtlantica'!Y23+'1994-2002_Pampa'!Y23+'1994-2002_Pantanal'!Y23)</f>
        <v>0</v>
      </c>
      <c r="Z23" s="66">
        <f>('1994-2002_Amazonia'!Z23+'1994-2002_Caatinga'!Z23+'1994-2002_Cerrado'!Z23+'1994-2002_MataAtlantica'!Z23+'1994-2002_Pampa'!Z23+'1994-2002_Pantanal'!Z23)</f>
        <v>0</v>
      </c>
      <c r="AA23" s="66">
        <f>('1994-2002_Amazonia'!AA23+'1994-2002_Caatinga'!AA23+'1994-2002_Cerrado'!AA23+'1994-2002_MataAtlantica'!AA23+'1994-2002_Pampa'!AA23+'1994-2002_Pantanal'!AA23)</f>
        <v>3.4516433066849301</v>
      </c>
      <c r="AB23" s="66">
        <f>('1994-2002_Amazonia'!AB23+'1994-2002_Caatinga'!AB23+'1994-2002_Cerrado'!AB23+'1994-2002_MataAtlantica'!AB23+'1994-2002_Pampa'!AB23+'1994-2002_Pantanal'!AB23)</f>
        <v>25.906924712331701</v>
      </c>
      <c r="AC23" s="66">
        <f>('1994-2002_Amazonia'!AC23+'1994-2002_Caatinga'!AC23+'1994-2002_Cerrado'!AC23+'1994-2002_MataAtlantica'!AC23+'1994-2002_Pampa'!AC23+'1994-2002_Pantanal'!AC23)</f>
        <v>51.893508502708897</v>
      </c>
      <c r="AD23" s="67">
        <f t="shared" si="0"/>
        <v>17737694.674966127</v>
      </c>
      <c r="AE23" s="9">
        <f t="shared" si="1"/>
        <v>2.0292502192332136</v>
      </c>
    </row>
    <row r="24" spans="1:31" ht="19.95" customHeight="1" x14ac:dyDescent="0.3">
      <c r="A24" s="34">
        <v>19</v>
      </c>
      <c r="B24" s="100"/>
      <c r="C24" s="42" t="s">
        <v>57</v>
      </c>
      <c r="D24" s="66">
        <f>('1994-2002_Amazonia'!D24+'1994-2002_Caatinga'!D24+'1994-2002_Cerrado'!D24+'1994-2002_MataAtlantica'!D24+'1994-2002_Pampa'!D24+'1994-2002_Pantanal'!D24)</f>
        <v>0</v>
      </c>
      <c r="E24" s="66">
        <f>('1994-2002_Amazonia'!E24+'1994-2002_Caatinga'!E24+'1994-2002_Cerrado'!E24+'1994-2002_MataAtlantica'!E24+'1994-2002_Pampa'!E24+'1994-2002_Pantanal'!E24)</f>
        <v>0</v>
      </c>
      <c r="F24" s="66">
        <f>('1994-2002_Amazonia'!F24+'1994-2002_Caatinga'!F24+'1994-2002_Cerrado'!F24+'1994-2002_MataAtlantica'!F24+'1994-2002_Pampa'!F24+'1994-2002_Pantanal'!F24)</f>
        <v>3404.3343166027616</v>
      </c>
      <c r="G24" s="66">
        <f>('1994-2002_Amazonia'!G24+'1994-2002_Caatinga'!G24+'1994-2002_Cerrado'!G24+'1994-2002_MataAtlantica'!G24+'1994-2002_Pampa'!G24+'1994-2002_Pantanal'!G24)</f>
        <v>341.69835519489499</v>
      </c>
      <c r="H24" s="66">
        <f>('1994-2002_Amazonia'!H24+'1994-2002_Caatinga'!H24+'1994-2002_Cerrado'!H24+'1994-2002_MataAtlantica'!H24+'1994-2002_Pampa'!H24+'1994-2002_Pantanal'!H24)</f>
        <v>0</v>
      </c>
      <c r="I24" s="66">
        <f>('1994-2002_Amazonia'!I24+'1994-2002_Caatinga'!I24+'1994-2002_Cerrado'!I24+'1994-2002_MataAtlantica'!I24+'1994-2002_Pampa'!I24+'1994-2002_Pantanal'!I24)</f>
        <v>0</v>
      </c>
      <c r="J24" s="66">
        <f>('1994-2002_Amazonia'!J24+'1994-2002_Caatinga'!J24+'1994-2002_Cerrado'!J24+'1994-2002_MataAtlantica'!J24+'1994-2002_Pampa'!J24+'1994-2002_Pantanal'!J24)</f>
        <v>0</v>
      </c>
      <c r="K24" s="66">
        <f>('1994-2002_Amazonia'!K24+'1994-2002_Caatinga'!K24+'1994-2002_Cerrado'!K24+'1994-2002_MataAtlantica'!K24+'1994-2002_Pampa'!K24+'1994-2002_Pantanal'!K24)</f>
        <v>147.62800582620599</v>
      </c>
      <c r="L24" s="66">
        <f>('1994-2002_Amazonia'!L24+'1994-2002_Caatinga'!L24+'1994-2002_Cerrado'!L24+'1994-2002_MataAtlantica'!L24+'1994-2002_Pampa'!L24+'1994-2002_Pantanal'!L24)</f>
        <v>0</v>
      </c>
      <c r="M24" s="66">
        <f>('1994-2002_Amazonia'!M24+'1994-2002_Caatinga'!M24+'1994-2002_Cerrado'!M24+'1994-2002_MataAtlantica'!M24+'1994-2002_Pampa'!M24+'1994-2002_Pantanal'!M24)</f>
        <v>0</v>
      </c>
      <c r="N24" s="66">
        <f>('1994-2002_Amazonia'!N24+'1994-2002_Caatinga'!N24+'1994-2002_Cerrado'!N24+'1994-2002_MataAtlantica'!N24+'1994-2002_Pampa'!N24+'1994-2002_Pantanal'!N24)</f>
        <v>29.273027730622701</v>
      </c>
      <c r="O24" s="66">
        <f>('1994-2002_Amazonia'!O24+'1994-2002_Caatinga'!O24+'1994-2002_Cerrado'!O24+'1994-2002_MataAtlantica'!O24+'1994-2002_Pampa'!O24+'1994-2002_Pantanal'!O24)</f>
        <v>342.6263520771019</v>
      </c>
      <c r="P24" s="66">
        <f>('1994-2002_Amazonia'!P24+'1994-2002_Caatinga'!P24+'1994-2002_Cerrado'!P24+'1994-2002_MataAtlantica'!P24+'1994-2002_Pampa'!P24+'1994-2002_Pantanal'!P24)</f>
        <v>0</v>
      </c>
      <c r="Q24" s="66">
        <f>('1994-2002_Amazonia'!Q24+'1994-2002_Caatinga'!Q24+'1994-2002_Cerrado'!Q24+'1994-2002_MataAtlantica'!Q24+'1994-2002_Pampa'!Q24+'1994-2002_Pantanal'!Q24)</f>
        <v>474.43332583560158</v>
      </c>
      <c r="R24" s="66">
        <f>('1994-2002_Amazonia'!R24+'1994-2002_Caatinga'!R24+'1994-2002_Cerrado'!R24+'1994-2002_MataAtlantica'!R24+'1994-2002_Pampa'!R24+'1994-2002_Pantanal'!R24)</f>
        <v>0</v>
      </c>
      <c r="S24" s="66">
        <f>('1994-2002_Amazonia'!S24+'1994-2002_Caatinga'!S24+'1994-2002_Cerrado'!S24+'1994-2002_MataAtlantica'!S24+'1994-2002_Pampa'!S24+'1994-2002_Pantanal'!S24)</f>
        <v>0</v>
      </c>
      <c r="T24" s="66">
        <f>('1994-2002_Amazonia'!T24+'1994-2002_Caatinga'!T24+'1994-2002_Cerrado'!T24+'1994-2002_MataAtlantica'!T24+'1994-2002_Pampa'!T24+'1994-2002_Pantanal'!T24)</f>
        <v>0</v>
      </c>
      <c r="U24" s="77">
        <f>('1994-2002_Amazonia'!U24+'1994-2002_Caatinga'!U24+'1994-2002_Cerrado'!U24+'1994-2002_MataAtlantica'!U24+'1994-2002_Pampa'!U24+'1994-2002_Pantanal'!U24)</f>
        <v>0</v>
      </c>
      <c r="V24" s="76">
        <f>('1994-2002_Amazonia'!V24+'1994-2002_Caatinga'!V24+'1994-2002_Cerrado'!V24+'1994-2002_MataAtlantica'!V24+'1994-2002_Pampa'!V24+'1994-2002_Pantanal'!V24)</f>
        <v>2753924.5802862286</v>
      </c>
      <c r="W24" s="66">
        <f>('1994-2002_Amazonia'!W24+'1994-2002_Caatinga'!W24+'1994-2002_Cerrado'!W24+'1994-2002_MataAtlantica'!W24+'1994-2002_Pampa'!W24+'1994-2002_Pantanal'!W24)</f>
        <v>0</v>
      </c>
      <c r="X24" s="66">
        <f>('1994-2002_Amazonia'!X24+'1994-2002_Caatinga'!X24+'1994-2002_Cerrado'!X24+'1994-2002_MataAtlantica'!X24+'1994-2002_Pampa'!X24+'1994-2002_Pantanal'!X24)</f>
        <v>0</v>
      </c>
      <c r="Y24" s="66">
        <f>('1994-2002_Amazonia'!Y24+'1994-2002_Caatinga'!Y24+'1994-2002_Cerrado'!Y24+'1994-2002_MataAtlantica'!Y24+'1994-2002_Pampa'!Y24+'1994-2002_Pantanal'!Y24)</f>
        <v>0</v>
      </c>
      <c r="Z24" s="66">
        <f>('1994-2002_Amazonia'!Z24+'1994-2002_Caatinga'!Z24+'1994-2002_Cerrado'!Z24+'1994-2002_MataAtlantica'!Z24+'1994-2002_Pampa'!Z24+'1994-2002_Pantanal'!Z24)</f>
        <v>0</v>
      </c>
      <c r="AA24" s="66">
        <f>('1994-2002_Amazonia'!AA24+'1994-2002_Caatinga'!AA24+'1994-2002_Cerrado'!AA24+'1994-2002_MataAtlantica'!AA24+'1994-2002_Pampa'!AA24+'1994-2002_Pantanal'!AA24)</f>
        <v>72.342396469289497</v>
      </c>
      <c r="AB24" s="66">
        <f>('1994-2002_Amazonia'!AB24+'1994-2002_Caatinga'!AB24+'1994-2002_Cerrado'!AB24+'1994-2002_MataAtlantica'!AB24+'1994-2002_Pampa'!AB24+'1994-2002_Pantanal'!AB24)</f>
        <v>14.926066188812401</v>
      </c>
      <c r="AC24" s="66">
        <f>('1994-2002_Amazonia'!AC24+'1994-2002_Caatinga'!AC24+'1994-2002_Cerrado'!AC24+'1994-2002_MataAtlantica'!AC24+'1994-2002_Pampa'!AC24+'1994-2002_Pantanal'!AC24)</f>
        <v>162.06226935797</v>
      </c>
      <c r="AD24" s="67">
        <f t="shared" si="0"/>
        <v>2758913.9044015114</v>
      </c>
      <c r="AE24" s="9">
        <f t="shared" si="1"/>
        <v>0.31562876393704864</v>
      </c>
    </row>
    <row r="25" spans="1:31" ht="19.95" customHeight="1" x14ac:dyDescent="0.3">
      <c r="A25" s="34">
        <v>20</v>
      </c>
      <c r="B25" s="101" t="s">
        <v>38</v>
      </c>
      <c r="C25" s="43" t="s">
        <v>29</v>
      </c>
      <c r="D25" s="66">
        <f>('1994-2002_Amazonia'!D25+'1994-2002_Caatinga'!D25+'1994-2002_Cerrado'!D25+'1994-2002_MataAtlantica'!D25+'1994-2002_Pampa'!D25+'1994-2002_Pantanal'!D25)</f>
        <v>0</v>
      </c>
      <c r="E25" s="66">
        <f>('1994-2002_Amazonia'!E25+'1994-2002_Caatinga'!E25+'1994-2002_Cerrado'!E25+'1994-2002_MataAtlantica'!E25+'1994-2002_Pampa'!E25+'1994-2002_Pantanal'!E25)</f>
        <v>0</v>
      </c>
      <c r="F25" s="66">
        <f>('1994-2002_Amazonia'!F25+'1994-2002_Caatinga'!F25+'1994-2002_Cerrado'!F25+'1994-2002_MataAtlantica'!F25+'1994-2002_Pampa'!F25+'1994-2002_Pantanal'!F25)</f>
        <v>0</v>
      </c>
      <c r="G25" s="66">
        <f>('1994-2002_Amazonia'!G25+'1994-2002_Caatinga'!G25+'1994-2002_Cerrado'!G25+'1994-2002_MataAtlantica'!G25+'1994-2002_Pampa'!G25+'1994-2002_Pantanal'!G25)</f>
        <v>1598.64265570975</v>
      </c>
      <c r="H25" s="66">
        <f>('1994-2002_Amazonia'!H25+'1994-2002_Caatinga'!H25+'1994-2002_Cerrado'!H25+'1994-2002_MataAtlantica'!H25+'1994-2002_Pampa'!H25+'1994-2002_Pantanal'!H25)</f>
        <v>0</v>
      </c>
      <c r="I25" s="66">
        <f>('1994-2002_Amazonia'!I25+'1994-2002_Caatinga'!I25+'1994-2002_Cerrado'!I25+'1994-2002_MataAtlantica'!I25+'1994-2002_Pampa'!I25+'1994-2002_Pantanal'!I25)</f>
        <v>0</v>
      </c>
      <c r="J25" s="66">
        <f>('1994-2002_Amazonia'!J25+'1994-2002_Caatinga'!J25+'1994-2002_Cerrado'!J25+'1994-2002_MataAtlantica'!J25+'1994-2002_Pampa'!J25+'1994-2002_Pantanal'!J25)</f>
        <v>0</v>
      </c>
      <c r="K25" s="66">
        <f>('1994-2002_Amazonia'!K25+'1994-2002_Caatinga'!K25+'1994-2002_Cerrado'!K25+'1994-2002_MataAtlantica'!K25+'1994-2002_Pampa'!K25+'1994-2002_Pantanal'!K25)</f>
        <v>0</v>
      </c>
      <c r="L25" s="66">
        <f>('1994-2002_Amazonia'!L25+'1994-2002_Caatinga'!L25+'1994-2002_Cerrado'!L25+'1994-2002_MataAtlantica'!L25+'1994-2002_Pampa'!L25+'1994-2002_Pantanal'!L25)</f>
        <v>0</v>
      </c>
      <c r="M25" s="66">
        <f>('1994-2002_Amazonia'!M25+'1994-2002_Caatinga'!M25+'1994-2002_Cerrado'!M25+'1994-2002_MataAtlantica'!M25+'1994-2002_Pampa'!M25+'1994-2002_Pantanal'!M25)</f>
        <v>0</v>
      </c>
      <c r="N25" s="66">
        <f>('1994-2002_Amazonia'!N25+'1994-2002_Caatinga'!N25+'1994-2002_Cerrado'!N25+'1994-2002_MataAtlantica'!N25+'1994-2002_Pampa'!N25+'1994-2002_Pantanal'!N25)</f>
        <v>0</v>
      </c>
      <c r="O25" s="66">
        <f>('1994-2002_Amazonia'!O25+'1994-2002_Caatinga'!O25+'1994-2002_Cerrado'!O25+'1994-2002_MataAtlantica'!O25+'1994-2002_Pampa'!O25+'1994-2002_Pantanal'!O25)</f>
        <v>795.43437006479974</v>
      </c>
      <c r="P25" s="66">
        <f>('1994-2002_Amazonia'!P25+'1994-2002_Caatinga'!P25+'1994-2002_Cerrado'!P25+'1994-2002_MataAtlantica'!P25+'1994-2002_Pampa'!P25+'1994-2002_Pantanal'!P25)</f>
        <v>0</v>
      </c>
      <c r="Q25" s="66">
        <f>('1994-2002_Amazonia'!Q25+'1994-2002_Caatinga'!Q25+'1994-2002_Cerrado'!Q25+'1994-2002_MataAtlantica'!Q25+'1994-2002_Pampa'!Q25+'1994-2002_Pantanal'!Q25)</f>
        <v>153.74485036024089</v>
      </c>
      <c r="R25" s="66">
        <f>('1994-2002_Amazonia'!R25+'1994-2002_Caatinga'!R25+'1994-2002_Cerrado'!R25+'1994-2002_MataAtlantica'!R25+'1994-2002_Pampa'!R25+'1994-2002_Pantanal'!R25)</f>
        <v>0</v>
      </c>
      <c r="S25" s="66">
        <f>('1994-2002_Amazonia'!S25+'1994-2002_Caatinga'!S25+'1994-2002_Cerrado'!S25+'1994-2002_MataAtlantica'!S25+'1994-2002_Pampa'!S25+'1994-2002_Pantanal'!S25)</f>
        <v>0</v>
      </c>
      <c r="T25" s="66">
        <f>('1994-2002_Amazonia'!T25+'1994-2002_Caatinga'!T25+'1994-2002_Cerrado'!T25+'1994-2002_MataAtlantica'!T25+'1994-2002_Pampa'!T25+'1994-2002_Pantanal'!T25)</f>
        <v>496.07593230524452</v>
      </c>
      <c r="U25" s="66">
        <f>('1994-2002_Amazonia'!U25+'1994-2002_Caatinga'!U25+'1994-2002_Cerrado'!U25+'1994-2002_MataAtlantica'!U25+'1994-2002_Pampa'!U25+'1994-2002_Pantanal'!U25)</f>
        <v>0</v>
      </c>
      <c r="V25" s="66">
        <f>('1994-2002_Amazonia'!V25+'1994-2002_Caatinga'!V25+'1994-2002_Cerrado'!V25+'1994-2002_MataAtlantica'!V25+'1994-2002_Pampa'!V25+'1994-2002_Pantanal'!V25)</f>
        <v>36.918907565196299</v>
      </c>
      <c r="W25" s="78">
        <f>('1994-2002_Amazonia'!W25+'1994-2002_Caatinga'!W25+'1994-2002_Cerrado'!W25+'1994-2002_MataAtlantica'!W25+'1994-2002_Pampa'!W25+'1994-2002_Pantanal'!W25)</f>
        <v>308009.50101317244</v>
      </c>
      <c r="X25" s="79">
        <f>('1994-2002_Amazonia'!X25+'1994-2002_Caatinga'!X25+'1994-2002_Cerrado'!X25+'1994-2002_MataAtlantica'!X25+'1994-2002_Pampa'!X25+'1994-2002_Pantanal'!X25)</f>
        <v>17806.388113393019</v>
      </c>
      <c r="Y25" s="79">
        <f>('1994-2002_Amazonia'!Y25+'1994-2002_Caatinga'!Y25+'1994-2002_Cerrado'!Y25+'1994-2002_MataAtlantica'!Y25+'1994-2002_Pampa'!Y25+'1994-2002_Pantanal'!Y25)</f>
        <v>0</v>
      </c>
      <c r="Z25" s="79">
        <f>('1994-2002_Amazonia'!Z25+'1994-2002_Caatinga'!Z25+'1994-2002_Cerrado'!Z25+'1994-2002_MataAtlantica'!Z25+'1994-2002_Pampa'!Z25+'1994-2002_Pantanal'!Z25)</f>
        <v>0</v>
      </c>
      <c r="AA25" s="79">
        <f>('1994-2002_Amazonia'!AA25+'1994-2002_Caatinga'!AA25+'1994-2002_Cerrado'!AA25+'1994-2002_MataAtlantica'!AA25+'1994-2002_Pampa'!AA25+'1994-2002_Pantanal'!AA25)</f>
        <v>0</v>
      </c>
      <c r="AB25" s="79">
        <f>('1994-2002_Amazonia'!AB25+'1994-2002_Caatinga'!AB25+'1994-2002_Cerrado'!AB25+'1994-2002_MataAtlantica'!AB25+'1994-2002_Pampa'!AB25+'1994-2002_Pantanal'!AB25)</f>
        <v>0</v>
      </c>
      <c r="AC25" s="79">
        <f>('1994-2002_Amazonia'!AC25+'1994-2002_Caatinga'!AC25+'1994-2002_Cerrado'!AC25+'1994-2002_MataAtlantica'!AC25+'1994-2002_Pampa'!AC25+'1994-2002_Pantanal'!AC25)</f>
        <v>0</v>
      </c>
      <c r="AD25" s="67">
        <f t="shared" si="0"/>
        <v>328896.70584257069</v>
      </c>
      <c r="AE25" s="9">
        <f t="shared" si="1"/>
        <v>3.7626857642220235E-2</v>
      </c>
    </row>
    <row r="26" spans="1:31" ht="19.95" customHeight="1" x14ac:dyDescent="0.3">
      <c r="A26" s="34">
        <v>21</v>
      </c>
      <c r="B26" s="101"/>
      <c r="C26" s="43" t="s">
        <v>30</v>
      </c>
      <c r="D26" s="66">
        <f>('1994-2002_Amazonia'!D26+'1994-2002_Caatinga'!D26+'1994-2002_Cerrado'!D26+'1994-2002_MataAtlantica'!D26+'1994-2002_Pampa'!D26+'1994-2002_Pantanal'!D26)</f>
        <v>0</v>
      </c>
      <c r="E26" s="66">
        <f>('1994-2002_Amazonia'!E26+'1994-2002_Caatinga'!E26+'1994-2002_Cerrado'!E26+'1994-2002_MataAtlantica'!E26+'1994-2002_Pampa'!E26+'1994-2002_Pantanal'!E26)</f>
        <v>0</v>
      </c>
      <c r="F26" s="66">
        <f>('1994-2002_Amazonia'!F26+'1994-2002_Caatinga'!F26+'1994-2002_Cerrado'!F26+'1994-2002_MataAtlantica'!F26+'1994-2002_Pampa'!F26+'1994-2002_Pantanal'!F26)</f>
        <v>0</v>
      </c>
      <c r="G26" s="66">
        <f>('1994-2002_Amazonia'!G26+'1994-2002_Caatinga'!G26+'1994-2002_Cerrado'!G26+'1994-2002_MataAtlantica'!G26+'1994-2002_Pampa'!G26+'1994-2002_Pantanal'!G26)</f>
        <v>0</v>
      </c>
      <c r="H26" s="66">
        <f>('1994-2002_Amazonia'!H26+'1994-2002_Caatinga'!H26+'1994-2002_Cerrado'!H26+'1994-2002_MataAtlantica'!H26+'1994-2002_Pampa'!H26+'1994-2002_Pantanal'!H26)</f>
        <v>0</v>
      </c>
      <c r="I26" s="66">
        <f>('1994-2002_Amazonia'!I26+'1994-2002_Caatinga'!I26+'1994-2002_Cerrado'!I26+'1994-2002_MataAtlantica'!I26+'1994-2002_Pampa'!I26+'1994-2002_Pantanal'!I26)</f>
        <v>0</v>
      </c>
      <c r="J26" s="66">
        <f>('1994-2002_Amazonia'!J26+'1994-2002_Caatinga'!J26+'1994-2002_Cerrado'!J26+'1994-2002_MataAtlantica'!J26+'1994-2002_Pampa'!J26+'1994-2002_Pantanal'!J26)</f>
        <v>0</v>
      </c>
      <c r="K26" s="66">
        <f>('1994-2002_Amazonia'!K26+'1994-2002_Caatinga'!K26+'1994-2002_Cerrado'!K26+'1994-2002_MataAtlantica'!K26+'1994-2002_Pampa'!K26+'1994-2002_Pantanal'!K26)</f>
        <v>0</v>
      </c>
      <c r="L26" s="66">
        <f>('1994-2002_Amazonia'!L26+'1994-2002_Caatinga'!L26+'1994-2002_Cerrado'!L26+'1994-2002_MataAtlantica'!L26+'1994-2002_Pampa'!L26+'1994-2002_Pantanal'!L26)</f>
        <v>0</v>
      </c>
      <c r="M26" s="66">
        <f>('1994-2002_Amazonia'!M26+'1994-2002_Caatinga'!M26+'1994-2002_Cerrado'!M26+'1994-2002_MataAtlantica'!M26+'1994-2002_Pampa'!M26+'1994-2002_Pantanal'!M26)</f>
        <v>0</v>
      </c>
      <c r="N26" s="66">
        <f>('1994-2002_Amazonia'!N26+'1994-2002_Caatinga'!N26+'1994-2002_Cerrado'!N26+'1994-2002_MataAtlantica'!N26+'1994-2002_Pampa'!N26+'1994-2002_Pantanal'!N26)</f>
        <v>0</v>
      </c>
      <c r="O26" s="66">
        <f>('1994-2002_Amazonia'!O26+'1994-2002_Caatinga'!O26+'1994-2002_Cerrado'!O26+'1994-2002_MataAtlantica'!O26+'1994-2002_Pampa'!O26+'1994-2002_Pantanal'!O26)</f>
        <v>0.18545401909163001</v>
      </c>
      <c r="P26" s="66">
        <f>('1994-2002_Amazonia'!P26+'1994-2002_Caatinga'!P26+'1994-2002_Cerrado'!P26+'1994-2002_MataAtlantica'!P26+'1994-2002_Pampa'!P26+'1994-2002_Pantanal'!P26)</f>
        <v>0</v>
      </c>
      <c r="Q26" s="66">
        <f>('1994-2002_Amazonia'!Q26+'1994-2002_Caatinga'!Q26+'1994-2002_Cerrado'!Q26+'1994-2002_MataAtlantica'!Q26+'1994-2002_Pampa'!Q26+'1994-2002_Pantanal'!Q26)</f>
        <v>0</v>
      </c>
      <c r="R26" s="66">
        <f>('1994-2002_Amazonia'!R26+'1994-2002_Caatinga'!R26+'1994-2002_Cerrado'!R26+'1994-2002_MataAtlantica'!R26+'1994-2002_Pampa'!R26+'1994-2002_Pantanal'!R26)</f>
        <v>0</v>
      </c>
      <c r="S26" s="66">
        <f>('1994-2002_Amazonia'!S26+'1994-2002_Caatinga'!S26+'1994-2002_Cerrado'!S26+'1994-2002_MataAtlantica'!S26+'1994-2002_Pampa'!S26+'1994-2002_Pantanal'!S26)</f>
        <v>0</v>
      </c>
      <c r="T26" s="66">
        <f>('1994-2002_Amazonia'!T26+'1994-2002_Caatinga'!T26+'1994-2002_Cerrado'!T26+'1994-2002_MataAtlantica'!T26+'1994-2002_Pampa'!T26+'1994-2002_Pantanal'!T26)</f>
        <v>249.55344771957499</v>
      </c>
      <c r="U26" s="66">
        <f>('1994-2002_Amazonia'!U26+'1994-2002_Caatinga'!U26+'1994-2002_Cerrado'!U26+'1994-2002_MataAtlantica'!U26+'1994-2002_Pampa'!U26+'1994-2002_Pantanal'!U26)</f>
        <v>0</v>
      </c>
      <c r="V26" s="66">
        <f>('1994-2002_Amazonia'!V26+'1994-2002_Caatinga'!V26+'1994-2002_Cerrado'!V26+'1994-2002_MataAtlantica'!V26+'1994-2002_Pampa'!V26+'1994-2002_Pantanal'!V26)</f>
        <v>0</v>
      </c>
      <c r="W26" s="79">
        <f>('1994-2002_Amazonia'!W26+'1994-2002_Caatinga'!W26+'1994-2002_Cerrado'!W26+'1994-2002_MataAtlantica'!W26+'1994-2002_Pampa'!W26+'1994-2002_Pantanal'!W26)</f>
        <v>0</v>
      </c>
      <c r="X26" s="78">
        <f>('1994-2002_Amazonia'!X26+'1994-2002_Caatinga'!X26+'1994-2002_Cerrado'!X26+'1994-2002_MataAtlantica'!X26+'1994-2002_Pampa'!X26+'1994-2002_Pantanal'!X26)</f>
        <v>126896.60733370465</v>
      </c>
      <c r="Y26" s="79">
        <f>('1994-2002_Amazonia'!Y26+'1994-2002_Caatinga'!Y26+'1994-2002_Cerrado'!Y26+'1994-2002_MataAtlantica'!Y26+'1994-2002_Pampa'!Y26+'1994-2002_Pantanal'!Y26)</f>
        <v>0</v>
      </c>
      <c r="Z26" s="79">
        <f>('1994-2002_Amazonia'!Z26+'1994-2002_Caatinga'!Z26+'1994-2002_Cerrado'!Z26+'1994-2002_MataAtlantica'!Z26+'1994-2002_Pampa'!Z26+'1994-2002_Pantanal'!Z26)</f>
        <v>0</v>
      </c>
      <c r="AA26" s="79">
        <f>('1994-2002_Amazonia'!AA26+'1994-2002_Caatinga'!AA26+'1994-2002_Cerrado'!AA26+'1994-2002_MataAtlantica'!AA26+'1994-2002_Pampa'!AA26+'1994-2002_Pantanal'!AA26)</f>
        <v>0</v>
      </c>
      <c r="AB26" s="79">
        <f>('1994-2002_Amazonia'!AB26+'1994-2002_Caatinga'!AB26+'1994-2002_Cerrado'!AB26+'1994-2002_MataAtlantica'!AB26+'1994-2002_Pampa'!AB26+'1994-2002_Pantanal'!AB26)</f>
        <v>0</v>
      </c>
      <c r="AC26" s="79">
        <f>('1994-2002_Amazonia'!AC26+'1994-2002_Caatinga'!AC26+'1994-2002_Cerrado'!AC26+'1994-2002_MataAtlantica'!AC26+'1994-2002_Pampa'!AC26+'1994-2002_Pantanal'!AC26)</f>
        <v>0</v>
      </c>
      <c r="AD26" s="67">
        <f t="shared" si="0"/>
        <v>127146.34623544331</v>
      </c>
      <c r="AE26" s="9">
        <f t="shared" si="1"/>
        <v>1.4545957391921797E-2</v>
      </c>
    </row>
    <row r="27" spans="1:31" ht="19.95" customHeight="1" x14ac:dyDescent="0.3">
      <c r="A27" s="34">
        <v>22</v>
      </c>
      <c r="B27" s="101"/>
      <c r="C27" s="43" t="s">
        <v>31</v>
      </c>
      <c r="D27" s="66">
        <f>('1994-2002_Amazonia'!D27+'1994-2002_Caatinga'!D27+'1994-2002_Cerrado'!D27+'1994-2002_MataAtlantica'!D27+'1994-2002_Pampa'!D27+'1994-2002_Pantanal'!D27)</f>
        <v>0</v>
      </c>
      <c r="E27" s="66">
        <f>('1994-2002_Amazonia'!E27+'1994-2002_Caatinga'!E27+'1994-2002_Cerrado'!E27+'1994-2002_MataAtlantica'!E27+'1994-2002_Pampa'!E27+'1994-2002_Pantanal'!E27)</f>
        <v>0</v>
      </c>
      <c r="F27" s="66">
        <f>('1994-2002_Amazonia'!F27+'1994-2002_Caatinga'!F27+'1994-2002_Cerrado'!F27+'1994-2002_MataAtlantica'!F27+'1994-2002_Pampa'!F27+'1994-2002_Pantanal'!F27)</f>
        <v>0</v>
      </c>
      <c r="G27" s="66">
        <f>('1994-2002_Amazonia'!G27+'1994-2002_Caatinga'!G27+'1994-2002_Cerrado'!G27+'1994-2002_MataAtlantica'!G27+'1994-2002_Pampa'!G27+'1994-2002_Pantanal'!G27)</f>
        <v>0</v>
      </c>
      <c r="H27" s="66">
        <f>('1994-2002_Amazonia'!H27+'1994-2002_Caatinga'!H27+'1994-2002_Cerrado'!H27+'1994-2002_MataAtlantica'!H27+'1994-2002_Pampa'!H27+'1994-2002_Pantanal'!H27)</f>
        <v>0</v>
      </c>
      <c r="I27" s="66">
        <f>('1994-2002_Amazonia'!I27+'1994-2002_Caatinga'!I27+'1994-2002_Cerrado'!I27+'1994-2002_MataAtlantica'!I27+'1994-2002_Pampa'!I27+'1994-2002_Pantanal'!I27)</f>
        <v>0</v>
      </c>
      <c r="J27" s="66">
        <f>('1994-2002_Amazonia'!J27+'1994-2002_Caatinga'!J27+'1994-2002_Cerrado'!J27+'1994-2002_MataAtlantica'!J27+'1994-2002_Pampa'!J27+'1994-2002_Pantanal'!J27)</f>
        <v>0</v>
      </c>
      <c r="K27" s="66">
        <f>('1994-2002_Amazonia'!K27+'1994-2002_Caatinga'!K27+'1994-2002_Cerrado'!K27+'1994-2002_MataAtlantica'!K27+'1994-2002_Pampa'!K27+'1994-2002_Pantanal'!K27)</f>
        <v>0</v>
      </c>
      <c r="L27" s="66">
        <f>('1994-2002_Amazonia'!L27+'1994-2002_Caatinga'!L27+'1994-2002_Cerrado'!L27+'1994-2002_MataAtlantica'!L27+'1994-2002_Pampa'!L27+'1994-2002_Pantanal'!L27)</f>
        <v>0</v>
      </c>
      <c r="M27" s="66">
        <f>('1994-2002_Amazonia'!M27+'1994-2002_Caatinga'!M27+'1994-2002_Cerrado'!M27+'1994-2002_MataAtlantica'!M27+'1994-2002_Pampa'!M27+'1994-2002_Pantanal'!M27)</f>
        <v>0</v>
      </c>
      <c r="N27" s="66">
        <f>('1994-2002_Amazonia'!N27+'1994-2002_Caatinga'!N27+'1994-2002_Cerrado'!N27+'1994-2002_MataAtlantica'!N27+'1994-2002_Pampa'!N27+'1994-2002_Pantanal'!N27)</f>
        <v>0</v>
      </c>
      <c r="O27" s="66">
        <f>('1994-2002_Amazonia'!O27+'1994-2002_Caatinga'!O27+'1994-2002_Cerrado'!O27+'1994-2002_MataAtlantica'!O27+'1994-2002_Pampa'!O27+'1994-2002_Pantanal'!O27)</f>
        <v>0</v>
      </c>
      <c r="P27" s="66">
        <f>('1994-2002_Amazonia'!P27+'1994-2002_Caatinga'!P27+'1994-2002_Cerrado'!P27+'1994-2002_MataAtlantica'!P27+'1994-2002_Pampa'!P27+'1994-2002_Pantanal'!P27)</f>
        <v>0</v>
      </c>
      <c r="Q27" s="66">
        <f>('1994-2002_Amazonia'!Q27+'1994-2002_Caatinga'!Q27+'1994-2002_Cerrado'!Q27+'1994-2002_MataAtlantica'!Q27+'1994-2002_Pampa'!Q27+'1994-2002_Pantanal'!Q27)</f>
        <v>0</v>
      </c>
      <c r="R27" s="66">
        <f>('1994-2002_Amazonia'!R27+'1994-2002_Caatinga'!R27+'1994-2002_Cerrado'!R27+'1994-2002_MataAtlantica'!R27+'1994-2002_Pampa'!R27+'1994-2002_Pantanal'!R27)</f>
        <v>0</v>
      </c>
      <c r="S27" s="66">
        <f>('1994-2002_Amazonia'!S27+'1994-2002_Caatinga'!S27+'1994-2002_Cerrado'!S27+'1994-2002_MataAtlantica'!S27+'1994-2002_Pampa'!S27+'1994-2002_Pantanal'!S27)</f>
        <v>0</v>
      </c>
      <c r="T27" s="66">
        <f>('1994-2002_Amazonia'!T27+'1994-2002_Caatinga'!T27+'1994-2002_Cerrado'!T27+'1994-2002_MataAtlantica'!T27+'1994-2002_Pampa'!T27+'1994-2002_Pantanal'!T27)</f>
        <v>0</v>
      </c>
      <c r="U27" s="66">
        <f>('1994-2002_Amazonia'!U27+'1994-2002_Caatinga'!U27+'1994-2002_Cerrado'!U27+'1994-2002_MataAtlantica'!U27+'1994-2002_Pampa'!U27+'1994-2002_Pantanal'!U27)</f>
        <v>0</v>
      </c>
      <c r="V27" s="66">
        <f>('1994-2002_Amazonia'!V27+'1994-2002_Caatinga'!V27+'1994-2002_Cerrado'!V27+'1994-2002_MataAtlantica'!V27+'1994-2002_Pampa'!V27+'1994-2002_Pantanal'!V27)</f>
        <v>0</v>
      </c>
      <c r="W27" s="79">
        <f>('1994-2002_Amazonia'!W27+'1994-2002_Caatinga'!W27+'1994-2002_Cerrado'!W27+'1994-2002_MataAtlantica'!W27+'1994-2002_Pampa'!W27+'1994-2002_Pantanal'!W27)</f>
        <v>0</v>
      </c>
      <c r="X27" s="79">
        <f>('1994-2002_Amazonia'!X27+'1994-2002_Caatinga'!X27+'1994-2002_Cerrado'!X27+'1994-2002_MataAtlantica'!X27+'1994-2002_Pampa'!X27+'1994-2002_Pantanal'!X27)</f>
        <v>0</v>
      </c>
      <c r="Y27" s="78">
        <f>('1994-2002_Amazonia'!Y27+'1994-2002_Caatinga'!Y27+'1994-2002_Cerrado'!Y27+'1994-2002_MataAtlantica'!Y27+'1994-2002_Pampa'!Y27+'1994-2002_Pantanal'!Y27)</f>
        <v>14015.174117375136</v>
      </c>
      <c r="Z27" s="79">
        <f>('1994-2002_Amazonia'!Z27+'1994-2002_Caatinga'!Z27+'1994-2002_Cerrado'!Z27+'1994-2002_MataAtlantica'!Z27+'1994-2002_Pampa'!Z27+'1994-2002_Pantanal'!Z27)</f>
        <v>76.165445907910524</v>
      </c>
      <c r="AA27" s="79">
        <f>('1994-2002_Amazonia'!AA27+'1994-2002_Caatinga'!AA27+'1994-2002_Cerrado'!AA27+'1994-2002_MataAtlantica'!AA27+'1994-2002_Pampa'!AA27+'1994-2002_Pantanal'!AA27)</f>
        <v>0</v>
      </c>
      <c r="AB27" s="79">
        <f>('1994-2002_Amazonia'!AB27+'1994-2002_Caatinga'!AB27+'1994-2002_Cerrado'!AB27+'1994-2002_MataAtlantica'!AB27+'1994-2002_Pampa'!AB27+'1994-2002_Pantanal'!AB27)</f>
        <v>0</v>
      </c>
      <c r="AC27" s="79">
        <f>('1994-2002_Amazonia'!AC27+'1994-2002_Caatinga'!AC27+'1994-2002_Cerrado'!AC27+'1994-2002_MataAtlantica'!AC27+'1994-2002_Pampa'!AC27+'1994-2002_Pantanal'!AC27)</f>
        <v>0</v>
      </c>
      <c r="AD27" s="67">
        <f t="shared" si="0"/>
        <v>14091.339563283047</v>
      </c>
      <c r="AE27" s="9">
        <f t="shared" si="1"/>
        <v>1.6120952819443199E-3</v>
      </c>
    </row>
    <row r="28" spans="1:31" ht="19.95" customHeight="1" x14ac:dyDescent="0.3">
      <c r="A28" s="34">
        <v>23</v>
      </c>
      <c r="B28" s="101"/>
      <c r="C28" s="43" t="s">
        <v>32</v>
      </c>
      <c r="D28" s="66">
        <f>('1994-2002_Amazonia'!D28+'1994-2002_Caatinga'!D28+'1994-2002_Cerrado'!D28+'1994-2002_MataAtlantica'!D28+'1994-2002_Pampa'!D28+'1994-2002_Pantanal'!D28)</f>
        <v>0</v>
      </c>
      <c r="E28" s="66">
        <f>('1994-2002_Amazonia'!E28+'1994-2002_Caatinga'!E28+'1994-2002_Cerrado'!E28+'1994-2002_MataAtlantica'!E28+'1994-2002_Pampa'!E28+'1994-2002_Pantanal'!E28)</f>
        <v>0</v>
      </c>
      <c r="F28" s="66">
        <f>('1994-2002_Amazonia'!F28+'1994-2002_Caatinga'!F28+'1994-2002_Cerrado'!F28+'1994-2002_MataAtlantica'!F28+'1994-2002_Pampa'!F28+'1994-2002_Pantanal'!F28)</f>
        <v>0</v>
      </c>
      <c r="G28" s="66">
        <f>('1994-2002_Amazonia'!G28+'1994-2002_Caatinga'!G28+'1994-2002_Cerrado'!G28+'1994-2002_MataAtlantica'!G28+'1994-2002_Pampa'!G28+'1994-2002_Pantanal'!G28)</f>
        <v>0</v>
      </c>
      <c r="H28" s="66">
        <f>('1994-2002_Amazonia'!H28+'1994-2002_Caatinga'!H28+'1994-2002_Cerrado'!H28+'1994-2002_MataAtlantica'!H28+'1994-2002_Pampa'!H28+'1994-2002_Pantanal'!H28)</f>
        <v>0</v>
      </c>
      <c r="I28" s="66">
        <f>('1994-2002_Amazonia'!I28+'1994-2002_Caatinga'!I28+'1994-2002_Cerrado'!I28+'1994-2002_MataAtlantica'!I28+'1994-2002_Pampa'!I28+'1994-2002_Pantanal'!I28)</f>
        <v>0</v>
      </c>
      <c r="J28" s="66">
        <f>('1994-2002_Amazonia'!J28+'1994-2002_Caatinga'!J28+'1994-2002_Cerrado'!J28+'1994-2002_MataAtlantica'!J28+'1994-2002_Pampa'!J28+'1994-2002_Pantanal'!J28)</f>
        <v>0</v>
      </c>
      <c r="K28" s="66">
        <f>('1994-2002_Amazonia'!K28+'1994-2002_Caatinga'!K28+'1994-2002_Cerrado'!K28+'1994-2002_MataAtlantica'!K28+'1994-2002_Pampa'!K28+'1994-2002_Pantanal'!K28)</f>
        <v>0</v>
      </c>
      <c r="L28" s="66">
        <f>('1994-2002_Amazonia'!L28+'1994-2002_Caatinga'!L28+'1994-2002_Cerrado'!L28+'1994-2002_MataAtlantica'!L28+'1994-2002_Pampa'!L28+'1994-2002_Pantanal'!L28)</f>
        <v>0</v>
      </c>
      <c r="M28" s="66">
        <f>('1994-2002_Amazonia'!M28+'1994-2002_Caatinga'!M28+'1994-2002_Cerrado'!M28+'1994-2002_MataAtlantica'!M28+'1994-2002_Pampa'!M28+'1994-2002_Pantanal'!M28)</f>
        <v>0</v>
      </c>
      <c r="N28" s="66">
        <f>('1994-2002_Amazonia'!N28+'1994-2002_Caatinga'!N28+'1994-2002_Cerrado'!N28+'1994-2002_MataAtlantica'!N28+'1994-2002_Pampa'!N28+'1994-2002_Pantanal'!N28)</f>
        <v>0</v>
      </c>
      <c r="O28" s="66">
        <f>('1994-2002_Amazonia'!O28+'1994-2002_Caatinga'!O28+'1994-2002_Cerrado'!O28+'1994-2002_MataAtlantica'!O28+'1994-2002_Pampa'!O28+'1994-2002_Pantanal'!O28)</f>
        <v>0</v>
      </c>
      <c r="P28" s="66">
        <f>('1994-2002_Amazonia'!P28+'1994-2002_Caatinga'!P28+'1994-2002_Cerrado'!P28+'1994-2002_MataAtlantica'!P28+'1994-2002_Pampa'!P28+'1994-2002_Pantanal'!P28)</f>
        <v>0</v>
      </c>
      <c r="Q28" s="66">
        <f>('1994-2002_Amazonia'!Q28+'1994-2002_Caatinga'!Q28+'1994-2002_Cerrado'!Q28+'1994-2002_MataAtlantica'!Q28+'1994-2002_Pampa'!Q28+'1994-2002_Pantanal'!Q28)</f>
        <v>0</v>
      </c>
      <c r="R28" s="66">
        <f>('1994-2002_Amazonia'!R28+'1994-2002_Caatinga'!R28+'1994-2002_Cerrado'!R28+'1994-2002_MataAtlantica'!R28+'1994-2002_Pampa'!R28+'1994-2002_Pantanal'!R28)</f>
        <v>0</v>
      </c>
      <c r="S28" s="66">
        <f>('1994-2002_Amazonia'!S28+'1994-2002_Caatinga'!S28+'1994-2002_Cerrado'!S28+'1994-2002_MataAtlantica'!S28+'1994-2002_Pampa'!S28+'1994-2002_Pantanal'!S28)</f>
        <v>0</v>
      </c>
      <c r="T28" s="66">
        <f>('1994-2002_Amazonia'!T28+'1994-2002_Caatinga'!T28+'1994-2002_Cerrado'!T28+'1994-2002_MataAtlantica'!T28+'1994-2002_Pampa'!T28+'1994-2002_Pantanal'!T28)</f>
        <v>0</v>
      </c>
      <c r="U28" s="66">
        <f>('1994-2002_Amazonia'!U28+'1994-2002_Caatinga'!U28+'1994-2002_Cerrado'!U28+'1994-2002_MataAtlantica'!U28+'1994-2002_Pampa'!U28+'1994-2002_Pantanal'!U28)</f>
        <v>0</v>
      </c>
      <c r="V28" s="66">
        <f>('1994-2002_Amazonia'!V28+'1994-2002_Caatinga'!V28+'1994-2002_Cerrado'!V28+'1994-2002_MataAtlantica'!V28+'1994-2002_Pampa'!V28+'1994-2002_Pantanal'!V28)</f>
        <v>0</v>
      </c>
      <c r="W28" s="79">
        <f>('1994-2002_Amazonia'!W28+'1994-2002_Caatinga'!W28+'1994-2002_Cerrado'!W28+'1994-2002_MataAtlantica'!W28+'1994-2002_Pampa'!W28+'1994-2002_Pantanal'!W28)</f>
        <v>0</v>
      </c>
      <c r="X28" s="79">
        <f>('1994-2002_Amazonia'!X28+'1994-2002_Caatinga'!X28+'1994-2002_Cerrado'!X28+'1994-2002_MataAtlantica'!X28+'1994-2002_Pampa'!X28+'1994-2002_Pantanal'!X28)</f>
        <v>0</v>
      </c>
      <c r="Y28" s="79">
        <f>('1994-2002_Amazonia'!Y28+'1994-2002_Caatinga'!Y28+'1994-2002_Cerrado'!Y28+'1994-2002_MataAtlantica'!Y28+'1994-2002_Pampa'!Y28+'1994-2002_Pantanal'!Y28)</f>
        <v>0</v>
      </c>
      <c r="Z28" s="78">
        <f>('1994-2002_Amazonia'!Z28+'1994-2002_Caatinga'!Z28+'1994-2002_Cerrado'!Z28+'1994-2002_MataAtlantica'!Z28+'1994-2002_Pampa'!Z28+'1994-2002_Pantanal'!Z28)</f>
        <v>697.31267296126998</v>
      </c>
      <c r="AA28" s="79">
        <f>('1994-2002_Amazonia'!AA28+'1994-2002_Caatinga'!AA28+'1994-2002_Cerrado'!AA28+'1994-2002_MataAtlantica'!AA28+'1994-2002_Pampa'!AA28+'1994-2002_Pantanal'!AA28)</f>
        <v>0</v>
      </c>
      <c r="AB28" s="79">
        <f>('1994-2002_Amazonia'!AB28+'1994-2002_Caatinga'!AB28+'1994-2002_Cerrado'!AB28+'1994-2002_MataAtlantica'!AB28+'1994-2002_Pampa'!AB28+'1994-2002_Pantanal'!AB28)</f>
        <v>0</v>
      </c>
      <c r="AC28" s="79">
        <f>('1994-2002_Amazonia'!AC28+'1994-2002_Caatinga'!AC28+'1994-2002_Cerrado'!AC28+'1994-2002_MataAtlantica'!AC28+'1994-2002_Pampa'!AC28+'1994-2002_Pantanal'!AC28)</f>
        <v>0</v>
      </c>
      <c r="AD28" s="67">
        <f t="shared" si="0"/>
        <v>697.31267296126998</v>
      </c>
      <c r="AE28" s="9">
        <f t="shared" si="1"/>
        <v>7.977484788244939E-5</v>
      </c>
    </row>
    <row r="29" spans="1:31" ht="19.95" customHeight="1" x14ac:dyDescent="0.3">
      <c r="A29" s="34">
        <v>24</v>
      </c>
      <c r="B29" s="101"/>
      <c r="C29" s="43" t="s">
        <v>33</v>
      </c>
      <c r="D29" s="66">
        <f>('1994-2002_Amazonia'!D29+'1994-2002_Caatinga'!D29+'1994-2002_Cerrado'!D29+'1994-2002_MataAtlantica'!D29+'1994-2002_Pampa'!D29+'1994-2002_Pantanal'!D29)</f>
        <v>0</v>
      </c>
      <c r="E29" s="66">
        <f>('1994-2002_Amazonia'!E29+'1994-2002_Caatinga'!E29+'1994-2002_Cerrado'!E29+'1994-2002_MataAtlantica'!E29+'1994-2002_Pampa'!E29+'1994-2002_Pantanal'!E29)</f>
        <v>0</v>
      </c>
      <c r="F29" s="66">
        <f>('1994-2002_Amazonia'!F29+'1994-2002_Caatinga'!F29+'1994-2002_Cerrado'!F29+'1994-2002_MataAtlantica'!F29+'1994-2002_Pampa'!F29+'1994-2002_Pantanal'!F29)</f>
        <v>1111.4954097279067</v>
      </c>
      <c r="G29" s="66">
        <f>('1994-2002_Amazonia'!G29+'1994-2002_Caatinga'!G29+'1994-2002_Cerrado'!G29+'1994-2002_MataAtlantica'!G29+'1994-2002_Pampa'!G29+'1994-2002_Pantanal'!G29)</f>
        <v>149.6701175453465</v>
      </c>
      <c r="H29" s="66">
        <f>('1994-2002_Amazonia'!H29+'1994-2002_Caatinga'!H29+'1994-2002_Cerrado'!H29+'1994-2002_MataAtlantica'!H29+'1994-2002_Pampa'!H29+'1994-2002_Pantanal'!H29)</f>
        <v>0</v>
      </c>
      <c r="I29" s="66">
        <f>('1994-2002_Amazonia'!I29+'1994-2002_Caatinga'!I29+'1994-2002_Cerrado'!I29+'1994-2002_MataAtlantica'!I29+'1994-2002_Pampa'!I29+'1994-2002_Pantanal'!I29)</f>
        <v>0</v>
      </c>
      <c r="J29" s="66">
        <f>('1994-2002_Amazonia'!J29+'1994-2002_Caatinga'!J29+'1994-2002_Cerrado'!J29+'1994-2002_MataAtlantica'!J29+'1994-2002_Pampa'!J29+'1994-2002_Pantanal'!J29)</f>
        <v>0</v>
      </c>
      <c r="K29" s="66">
        <f>('1994-2002_Amazonia'!K29+'1994-2002_Caatinga'!K29+'1994-2002_Cerrado'!K29+'1994-2002_MataAtlantica'!K29+'1994-2002_Pampa'!K29+'1994-2002_Pantanal'!K29)</f>
        <v>43.220506887479523</v>
      </c>
      <c r="L29" s="66">
        <f>('1994-2002_Amazonia'!L29+'1994-2002_Caatinga'!L29+'1994-2002_Cerrado'!L29+'1994-2002_MataAtlantica'!L29+'1994-2002_Pampa'!L29+'1994-2002_Pantanal'!L29)</f>
        <v>0</v>
      </c>
      <c r="M29" s="66">
        <f>('1994-2002_Amazonia'!M29+'1994-2002_Caatinga'!M29+'1994-2002_Cerrado'!M29+'1994-2002_MataAtlantica'!M29+'1994-2002_Pampa'!M29+'1994-2002_Pantanal'!M29)</f>
        <v>0</v>
      </c>
      <c r="N29" s="66">
        <f>('1994-2002_Amazonia'!N29+'1994-2002_Caatinga'!N29+'1994-2002_Cerrado'!N29+'1994-2002_MataAtlantica'!N29+'1994-2002_Pampa'!N29+'1994-2002_Pantanal'!N29)</f>
        <v>90.733686707065075</v>
      </c>
      <c r="O29" s="66">
        <f>('1994-2002_Amazonia'!O29+'1994-2002_Caatinga'!O29+'1994-2002_Cerrado'!O29+'1994-2002_MataAtlantica'!O29+'1994-2002_Pampa'!O29+'1994-2002_Pantanal'!O29)</f>
        <v>1156.8355334089244</v>
      </c>
      <c r="P29" s="66">
        <f>('1994-2002_Amazonia'!P29+'1994-2002_Caatinga'!P29+'1994-2002_Cerrado'!P29+'1994-2002_MataAtlantica'!P29+'1994-2002_Pampa'!P29+'1994-2002_Pantanal'!P29)</f>
        <v>0</v>
      </c>
      <c r="Q29" s="66">
        <f>('1994-2002_Amazonia'!Q29+'1994-2002_Caatinga'!Q29+'1994-2002_Cerrado'!Q29+'1994-2002_MataAtlantica'!Q29+'1994-2002_Pampa'!Q29+'1994-2002_Pantanal'!Q29)</f>
        <v>10.210913348330299</v>
      </c>
      <c r="R29" s="66">
        <f>('1994-2002_Amazonia'!R29+'1994-2002_Caatinga'!R29+'1994-2002_Cerrado'!R29+'1994-2002_MataAtlantica'!R29+'1994-2002_Pampa'!R29+'1994-2002_Pantanal'!R29)</f>
        <v>0</v>
      </c>
      <c r="S29" s="66">
        <f>('1994-2002_Amazonia'!S29+'1994-2002_Caatinga'!S29+'1994-2002_Cerrado'!S29+'1994-2002_MataAtlantica'!S29+'1994-2002_Pampa'!S29+'1994-2002_Pantanal'!S29)</f>
        <v>0</v>
      </c>
      <c r="T29" s="66">
        <f>('1994-2002_Amazonia'!T29+'1994-2002_Caatinga'!T29+'1994-2002_Cerrado'!T29+'1994-2002_MataAtlantica'!T29+'1994-2002_Pampa'!T29+'1994-2002_Pantanal'!T29)</f>
        <v>329.39028010879264</v>
      </c>
      <c r="U29" s="66">
        <f>('1994-2002_Amazonia'!U29+'1994-2002_Caatinga'!U29+'1994-2002_Cerrado'!U29+'1994-2002_MataAtlantica'!U29+'1994-2002_Pampa'!U29+'1994-2002_Pantanal'!U29)</f>
        <v>7.6924444216377497</v>
      </c>
      <c r="V29" s="66">
        <f>('1994-2002_Amazonia'!V29+'1994-2002_Caatinga'!V29+'1994-2002_Cerrado'!V29+'1994-2002_MataAtlantica'!V29+'1994-2002_Pampa'!V29+'1994-2002_Pantanal'!V29)</f>
        <v>126.80381673749856</v>
      </c>
      <c r="W29" s="79">
        <f>('1994-2002_Amazonia'!W29+'1994-2002_Caatinga'!W29+'1994-2002_Cerrado'!W29+'1994-2002_MataAtlantica'!W29+'1994-2002_Pampa'!W29+'1994-2002_Pantanal'!W29)</f>
        <v>0</v>
      </c>
      <c r="X29" s="79">
        <f>('1994-2002_Amazonia'!X29+'1994-2002_Caatinga'!X29+'1994-2002_Cerrado'!X29+'1994-2002_MataAtlantica'!X29+'1994-2002_Pampa'!X29+'1994-2002_Pantanal'!X29)</f>
        <v>0</v>
      </c>
      <c r="Y29" s="79">
        <f>('1994-2002_Amazonia'!Y29+'1994-2002_Caatinga'!Y29+'1994-2002_Cerrado'!Y29+'1994-2002_MataAtlantica'!Y29+'1994-2002_Pampa'!Y29+'1994-2002_Pantanal'!Y29)</f>
        <v>0</v>
      </c>
      <c r="Z29" s="79">
        <f>('1994-2002_Amazonia'!Z29+'1994-2002_Caatinga'!Z29+'1994-2002_Cerrado'!Z29+'1994-2002_MataAtlantica'!Z29+'1994-2002_Pampa'!Z29+'1994-2002_Pantanal'!Z29)</f>
        <v>0</v>
      </c>
      <c r="AA29" s="78">
        <f>('1994-2002_Amazonia'!AA29+'1994-2002_Caatinga'!AA29+'1994-2002_Cerrado'!AA29+'1994-2002_MataAtlantica'!AA29+'1994-2002_Pampa'!AA29+'1994-2002_Pantanal'!AA29)</f>
        <v>174274.89825637889</v>
      </c>
      <c r="AB29" s="79">
        <f>('1994-2002_Amazonia'!AB29+'1994-2002_Caatinga'!AB29+'1994-2002_Cerrado'!AB29+'1994-2002_MataAtlantica'!AB29+'1994-2002_Pampa'!AB29+'1994-2002_Pantanal'!AB29)</f>
        <v>12.485012091448899</v>
      </c>
      <c r="AC29" s="79">
        <f>('1994-2002_Amazonia'!AC29+'1994-2002_Caatinga'!AC29+'1994-2002_Cerrado'!AC29+'1994-2002_MataAtlantica'!AC29+'1994-2002_Pampa'!AC29+'1994-2002_Pantanal'!AC29)</f>
        <v>0</v>
      </c>
      <c r="AD29" s="67">
        <f t="shared" si="0"/>
        <v>177313.43597736335</v>
      </c>
      <c r="AE29" s="9">
        <f t="shared" si="1"/>
        <v>2.0285236352493824E-2</v>
      </c>
    </row>
    <row r="30" spans="1:31" ht="19.95" customHeight="1" x14ac:dyDescent="0.3">
      <c r="A30" s="34">
        <v>25</v>
      </c>
      <c r="B30" s="101"/>
      <c r="C30" s="43" t="s">
        <v>34</v>
      </c>
      <c r="D30" s="66">
        <f>('1994-2002_Amazonia'!D30+'1994-2002_Caatinga'!D30+'1994-2002_Cerrado'!D30+'1994-2002_MataAtlantica'!D30+'1994-2002_Pampa'!D30+'1994-2002_Pantanal'!D30)</f>
        <v>0</v>
      </c>
      <c r="E30" s="66">
        <f>('1994-2002_Amazonia'!E30+'1994-2002_Caatinga'!E30+'1994-2002_Cerrado'!E30+'1994-2002_MataAtlantica'!E30+'1994-2002_Pampa'!E30+'1994-2002_Pantanal'!E30)</f>
        <v>0</v>
      </c>
      <c r="F30" s="66">
        <f>('1994-2002_Amazonia'!F30+'1994-2002_Caatinga'!F30+'1994-2002_Cerrado'!F30+'1994-2002_MataAtlantica'!F30+'1994-2002_Pampa'!F30+'1994-2002_Pantanal'!F30)</f>
        <v>6.3014369039216103</v>
      </c>
      <c r="G30" s="66">
        <f>('1994-2002_Amazonia'!G30+'1994-2002_Caatinga'!G30+'1994-2002_Cerrado'!G30+'1994-2002_MataAtlantica'!G30+'1994-2002_Pampa'!G30+'1994-2002_Pantanal'!G30)</f>
        <v>11.769819669277</v>
      </c>
      <c r="H30" s="66">
        <f>('1994-2002_Amazonia'!H30+'1994-2002_Caatinga'!H30+'1994-2002_Cerrado'!H30+'1994-2002_MataAtlantica'!H30+'1994-2002_Pampa'!H30+'1994-2002_Pantanal'!H30)</f>
        <v>0</v>
      </c>
      <c r="I30" s="66">
        <f>('1994-2002_Amazonia'!I30+'1994-2002_Caatinga'!I30+'1994-2002_Cerrado'!I30+'1994-2002_MataAtlantica'!I30+'1994-2002_Pampa'!I30+'1994-2002_Pantanal'!I30)</f>
        <v>0</v>
      </c>
      <c r="J30" s="66">
        <f>('1994-2002_Amazonia'!J30+'1994-2002_Caatinga'!J30+'1994-2002_Cerrado'!J30+'1994-2002_MataAtlantica'!J30+'1994-2002_Pampa'!J30+'1994-2002_Pantanal'!J30)</f>
        <v>0</v>
      </c>
      <c r="K30" s="66">
        <f>('1994-2002_Amazonia'!K30+'1994-2002_Caatinga'!K30+'1994-2002_Cerrado'!K30+'1994-2002_MataAtlantica'!K30+'1994-2002_Pampa'!K30+'1994-2002_Pantanal'!K30)</f>
        <v>0</v>
      </c>
      <c r="L30" s="66">
        <f>('1994-2002_Amazonia'!L30+'1994-2002_Caatinga'!L30+'1994-2002_Cerrado'!L30+'1994-2002_MataAtlantica'!L30+'1994-2002_Pampa'!L30+'1994-2002_Pantanal'!L30)</f>
        <v>0</v>
      </c>
      <c r="M30" s="66">
        <f>('1994-2002_Amazonia'!M30+'1994-2002_Caatinga'!M30+'1994-2002_Cerrado'!M30+'1994-2002_MataAtlantica'!M30+'1994-2002_Pampa'!M30+'1994-2002_Pantanal'!M30)</f>
        <v>0</v>
      </c>
      <c r="N30" s="66">
        <f>('1994-2002_Amazonia'!N30+'1994-2002_Caatinga'!N30+'1994-2002_Cerrado'!N30+'1994-2002_MataAtlantica'!N30+'1994-2002_Pampa'!N30+'1994-2002_Pantanal'!N30)</f>
        <v>0</v>
      </c>
      <c r="O30" s="66">
        <f>('1994-2002_Amazonia'!O30+'1994-2002_Caatinga'!O30+'1994-2002_Cerrado'!O30+'1994-2002_MataAtlantica'!O30+'1994-2002_Pampa'!O30+'1994-2002_Pantanal'!O30)</f>
        <v>633.6240251769716</v>
      </c>
      <c r="P30" s="66">
        <f>('1994-2002_Amazonia'!P30+'1994-2002_Caatinga'!P30+'1994-2002_Cerrado'!P30+'1994-2002_MataAtlantica'!P30+'1994-2002_Pampa'!P30+'1994-2002_Pantanal'!P30)</f>
        <v>0</v>
      </c>
      <c r="Q30" s="66">
        <f>('1994-2002_Amazonia'!Q30+'1994-2002_Caatinga'!Q30+'1994-2002_Cerrado'!Q30+'1994-2002_MataAtlantica'!Q30+'1994-2002_Pampa'!Q30+'1994-2002_Pantanal'!Q30)</f>
        <v>156.54608740680399</v>
      </c>
      <c r="R30" s="66">
        <f>('1994-2002_Amazonia'!R30+'1994-2002_Caatinga'!R30+'1994-2002_Cerrado'!R30+'1994-2002_MataAtlantica'!R30+'1994-2002_Pampa'!R30+'1994-2002_Pantanal'!R30)</f>
        <v>0</v>
      </c>
      <c r="S30" s="66">
        <f>('1994-2002_Amazonia'!S30+'1994-2002_Caatinga'!S30+'1994-2002_Cerrado'!S30+'1994-2002_MataAtlantica'!S30+'1994-2002_Pampa'!S30+'1994-2002_Pantanal'!S30)</f>
        <v>0</v>
      </c>
      <c r="T30" s="66">
        <f>('1994-2002_Amazonia'!T30+'1994-2002_Caatinga'!T30+'1994-2002_Cerrado'!T30+'1994-2002_MataAtlantica'!T30+'1994-2002_Pampa'!T30+'1994-2002_Pantanal'!T30)</f>
        <v>139.00945888922001</v>
      </c>
      <c r="U30" s="66">
        <f>('1994-2002_Amazonia'!U30+'1994-2002_Caatinga'!U30+'1994-2002_Cerrado'!U30+'1994-2002_MataAtlantica'!U30+'1994-2002_Pampa'!U30+'1994-2002_Pantanal'!U30)</f>
        <v>8.9352948820218506E-2</v>
      </c>
      <c r="V30" s="66">
        <f>('1994-2002_Amazonia'!V30+'1994-2002_Caatinga'!V30+'1994-2002_Cerrado'!V30+'1994-2002_MataAtlantica'!V30+'1994-2002_Pampa'!V30+'1994-2002_Pantanal'!V30)</f>
        <v>206.640764789522</v>
      </c>
      <c r="W30" s="79">
        <f>('1994-2002_Amazonia'!W30+'1994-2002_Caatinga'!W30+'1994-2002_Cerrado'!W30+'1994-2002_MataAtlantica'!W30+'1994-2002_Pampa'!W30+'1994-2002_Pantanal'!W30)</f>
        <v>0</v>
      </c>
      <c r="X30" s="79">
        <f>('1994-2002_Amazonia'!X30+'1994-2002_Caatinga'!X30+'1994-2002_Cerrado'!X30+'1994-2002_MataAtlantica'!X30+'1994-2002_Pampa'!X30+'1994-2002_Pantanal'!X30)</f>
        <v>0</v>
      </c>
      <c r="Y30" s="79">
        <f>('1994-2002_Amazonia'!Y30+'1994-2002_Caatinga'!Y30+'1994-2002_Cerrado'!Y30+'1994-2002_MataAtlantica'!Y30+'1994-2002_Pampa'!Y30+'1994-2002_Pantanal'!Y30)</f>
        <v>0</v>
      </c>
      <c r="Z30" s="79">
        <f>('1994-2002_Amazonia'!Z30+'1994-2002_Caatinga'!Z30+'1994-2002_Cerrado'!Z30+'1994-2002_MataAtlantica'!Z30+'1994-2002_Pampa'!Z30+'1994-2002_Pantanal'!Z30)</f>
        <v>0</v>
      </c>
      <c r="AA30" s="79">
        <f>('1994-2002_Amazonia'!AA30+'1994-2002_Caatinga'!AA30+'1994-2002_Cerrado'!AA30+'1994-2002_MataAtlantica'!AA30+'1994-2002_Pampa'!AA30+'1994-2002_Pantanal'!AA30)</f>
        <v>0</v>
      </c>
      <c r="AB30" s="78">
        <f>('1994-2002_Amazonia'!AB30+'1994-2002_Caatinga'!AB30+'1994-2002_Cerrado'!AB30+'1994-2002_MataAtlantica'!AB30+'1994-2002_Pampa'!AB30+'1994-2002_Pantanal'!AB30)</f>
        <v>194795.6821797642</v>
      </c>
      <c r="AC30" s="79">
        <f>('1994-2002_Amazonia'!AC30+'1994-2002_Caatinga'!AC30+'1994-2002_Cerrado'!AC30+'1994-2002_MataAtlantica'!AC30+'1994-2002_Pampa'!AC30+'1994-2002_Pantanal'!AC30)</f>
        <v>0</v>
      </c>
      <c r="AD30" s="67">
        <f t="shared" si="0"/>
        <v>195949.66312554874</v>
      </c>
      <c r="AE30" s="9">
        <f t="shared" si="1"/>
        <v>2.2417281622136926E-2</v>
      </c>
    </row>
    <row r="31" spans="1:31" ht="19.95" customHeight="1" x14ac:dyDescent="0.3">
      <c r="A31" s="34">
        <v>26</v>
      </c>
      <c r="B31" s="101"/>
      <c r="C31" s="43" t="s">
        <v>35</v>
      </c>
      <c r="D31" s="66">
        <f>('1994-2002_Amazonia'!D31+'1994-2002_Caatinga'!D31+'1994-2002_Cerrado'!D31+'1994-2002_MataAtlantica'!D31+'1994-2002_Pampa'!D31+'1994-2002_Pantanal'!D31)</f>
        <v>332395.68960554135</v>
      </c>
      <c r="E31" s="66">
        <f>('1994-2002_Amazonia'!E31+'1994-2002_Caatinga'!E31+'1994-2002_Cerrado'!E31+'1994-2002_MataAtlantica'!E31+'1994-2002_Pampa'!E31+'1994-2002_Pantanal'!E31)</f>
        <v>46185.590817581287</v>
      </c>
      <c r="F31" s="66">
        <f>('1994-2002_Amazonia'!F31+'1994-2002_Caatinga'!F31+'1994-2002_Cerrado'!F31+'1994-2002_MataAtlantica'!F31+'1994-2002_Pampa'!F31+'1994-2002_Pantanal'!F31)</f>
        <v>25639.256819475999</v>
      </c>
      <c r="G31" s="66">
        <f>('1994-2002_Amazonia'!G31+'1994-2002_Caatinga'!G31+'1994-2002_Cerrado'!G31+'1994-2002_MataAtlantica'!G31+'1994-2002_Pampa'!G31+'1994-2002_Pantanal'!G31)</f>
        <v>2514.2246775819622</v>
      </c>
      <c r="H31" s="66">
        <f>('1994-2002_Amazonia'!H31+'1994-2002_Caatinga'!H31+'1994-2002_Cerrado'!H31+'1994-2002_MataAtlantica'!H31+'1994-2002_Pampa'!H31+'1994-2002_Pantanal'!H31)</f>
        <v>321.13942264405</v>
      </c>
      <c r="I31" s="66">
        <f>('1994-2002_Amazonia'!I31+'1994-2002_Caatinga'!I31+'1994-2002_Cerrado'!I31+'1994-2002_MataAtlantica'!I31+'1994-2002_Pampa'!I31+'1994-2002_Pantanal'!I31)</f>
        <v>7808.2586678647003</v>
      </c>
      <c r="J31" s="66">
        <f>('1994-2002_Amazonia'!J31+'1994-2002_Caatinga'!J31+'1994-2002_Cerrado'!J31+'1994-2002_MataAtlantica'!J31+'1994-2002_Pampa'!J31+'1994-2002_Pantanal'!J31)</f>
        <v>9290.1853423440298</v>
      </c>
      <c r="K31" s="66">
        <f>('1994-2002_Amazonia'!K31+'1994-2002_Caatinga'!K31+'1994-2002_Cerrado'!K31+'1994-2002_MataAtlantica'!K31+'1994-2002_Pampa'!K31+'1994-2002_Pantanal'!K31)</f>
        <v>0</v>
      </c>
      <c r="L31" s="66">
        <f>('1994-2002_Amazonia'!L31+'1994-2002_Caatinga'!L31+'1994-2002_Cerrado'!L31+'1994-2002_MataAtlantica'!L31+'1994-2002_Pampa'!L31+'1994-2002_Pantanal'!L31)</f>
        <v>1360.3363682463425</v>
      </c>
      <c r="M31" s="66">
        <f>('1994-2002_Amazonia'!M31+'1994-2002_Caatinga'!M31+'1994-2002_Cerrado'!M31+'1994-2002_MataAtlantica'!M31+'1994-2002_Pampa'!M31+'1994-2002_Pantanal'!M31)</f>
        <v>0</v>
      </c>
      <c r="N31" s="66">
        <f>('1994-2002_Amazonia'!N31+'1994-2002_Caatinga'!N31+'1994-2002_Cerrado'!N31+'1994-2002_MataAtlantica'!N31+'1994-2002_Pampa'!N31+'1994-2002_Pantanal'!N31)</f>
        <v>25.474404825136599</v>
      </c>
      <c r="O31" s="66">
        <f>('1994-2002_Amazonia'!O31+'1994-2002_Caatinga'!O31+'1994-2002_Cerrado'!O31+'1994-2002_MataAtlantica'!O31+'1994-2002_Pampa'!O31+'1994-2002_Pantanal'!O31)</f>
        <v>1118931.4185722165</v>
      </c>
      <c r="P31" s="66">
        <f>('1994-2002_Amazonia'!P31+'1994-2002_Caatinga'!P31+'1994-2002_Cerrado'!P31+'1994-2002_MataAtlantica'!P31+'1994-2002_Pampa'!P31+'1994-2002_Pantanal'!P31)</f>
        <v>0</v>
      </c>
      <c r="Q31" s="66">
        <f>('1994-2002_Amazonia'!Q31+'1994-2002_Caatinga'!Q31+'1994-2002_Cerrado'!Q31+'1994-2002_MataAtlantica'!Q31+'1994-2002_Pampa'!Q31+'1994-2002_Pantanal'!Q31)</f>
        <v>222207.24090010821</v>
      </c>
      <c r="R31" s="66">
        <f>('1994-2002_Amazonia'!R31+'1994-2002_Caatinga'!R31+'1994-2002_Cerrado'!R31+'1994-2002_MataAtlantica'!R31+'1994-2002_Pampa'!R31+'1994-2002_Pantanal'!R31)</f>
        <v>0</v>
      </c>
      <c r="S31" s="66">
        <f>('1994-2002_Amazonia'!S31+'1994-2002_Caatinga'!S31+'1994-2002_Cerrado'!S31+'1994-2002_MataAtlantica'!S31+'1994-2002_Pampa'!S31+'1994-2002_Pantanal'!S31)</f>
        <v>0</v>
      </c>
      <c r="T31" s="66">
        <f>('1994-2002_Amazonia'!T31+'1994-2002_Caatinga'!T31+'1994-2002_Cerrado'!T31+'1994-2002_MataAtlantica'!T31+'1994-2002_Pampa'!T31+'1994-2002_Pantanal'!T31)</f>
        <v>4951.9310264621445</v>
      </c>
      <c r="U31" s="66">
        <f>('1994-2002_Amazonia'!U31+'1994-2002_Caatinga'!U31+'1994-2002_Cerrado'!U31+'1994-2002_MataAtlantica'!U31+'1994-2002_Pampa'!U31+'1994-2002_Pantanal'!U31)</f>
        <v>164.4439321704927</v>
      </c>
      <c r="V31" s="66">
        <f>('1994-2002_Amazonia'!V31+'1994-2002_Caatinga'!V31+'1994-2002_Cerrado'!V31+'1994-2002_MataAtlantica'!V31+'1994-2002_Pampa'!V31+'1994-2002_Pantanal'!V31)</f>
        <v>1184.9725752142426</v>
      </c>
      <c r="W31" s="79">
        <f>('1994-2002_Amazonia'!W31+'1994-2002_Caatinga'!W31+'1994-2002_Cerrado'!W31+'1994-2002_MataAtlantica'!W31+'1994-2002_Pampa'!W31+'1994-2002_Pantanal'!W31)</f>
        <v>0</v>
      </c>
      <c r="X31" s="79">
        <f>('1994-2002_Amazonia'!X31+'1994-2002_Caatinga'!X31+'1994-2002_Cerrado'!X31+'1994-2002_MataAtlantica'!X31+'1994-2002_Pampa'!X31+'1994-2002_Pantanal'!X31)</f>
        <v>0</v>
      </c>
      <c r="Y31" s="79">
        <f>('1994-2002_Amazonia'!Y31+'1994-2002_Caatinga'!Y31+'1994-2002_Cerrado'!Y31+'1994-2002_MataAtlantica'!Y31+'1994-2002_Pampa'!Y31+'1994-2002_Pantanal'!Y31)</f>
        <v>0</v>
      </c>
      <c r="Z31" s="79">
        <f>('1994-2002_Amazonia'!Z31+'1994-2002_Caatinga'!Z31+'1994-2002_Cerrado'!Z31+'1994-2002_MataAtlantica'!Z31+'1994-2002_Pampa'!Z31+'1994-2002_Pantanal'!Z31)</f>
        <v>0</v>
      </c>
      <c r="AA31" s="79">
        <f>('1994-2002_Amazonia'!AA31+'1994-2002_Caatinga'!AA31+'1994-2002_Cerrado'!AA31+'1994-2002_MataAtlantica'!AA31+'1994-2002_Pampa'!AA31+'1994-2002_Pantanal'!AA31)</f>
        <v>1740.0682017250072</v>
      </c>
      <c r="AB31" s="79">
        <f>('1994-2002_Amazonia'!AB31+'1994-2002_Caatinga'!AB31+'1994-2002_Cerrado'!AB31+'1994-2002_MataAtlantica'!AB31+'1994-2002_Pampa'!AB31+'1994-2002_Pantanal'!AB31)</f>
        <v>114.755462377566</v>
      </c>
      <c r="AC31" s="78">
        <f>('1994-2002_Amazonia'!AC31+'1994-2002_Caatinga'!AC31+'1994-2002_Cerrado'!AC31+'1994-2002_MataAtlantica'!AC31+'1994-2002_Pampa'!AC31+'1994-2002_Pantanal'!AC31)</f>
        <v>73598.895689565019</v>
      </c>
      <c r="AD31" s="67">
        <f t="shared" si="0"/>
        <v>1848433.8824859441</v>
      </c>
      <c r="AE31" s="9">
        <f t="shared" si="1"/>
        <v>0.21146687492408678</v>
      </c>
    </row>
    <row r="32" spans="1:31" ht="19.95" customHeight="1" x14ac:dyDescent="0.35">
      <c r="A32" s="31"/>
      <c r="B32" s="102" t="s">
        <v>39</v>
      </c>
      <c r="C32" s="102"/>
      <c r="D32" s="80">
        <f t="shared" ref="D32:AD32" si="2">SUM(D6:D31)</f>
        <v>389748012.24798942</v>
      </c>
      <c r="E32" s="80">
        <f t="shared" si="2"/>
        <v>159772581.38777965</v>
      </c>
      <c r="F32" s="80">
        <f t="shared" si="2"/>
        <v>6069552.8293803968</v>
      </c>
      <c r="G32" s="80">
        <f t="shared" si="2"/>
        <v>5695089.4625314642</v>
      </c>
      <c r="H32" s="80">
        <f t="shared" si="2"/>
        <v>262807.33828057908</v>
      </c>
      <c r="I32" s="80">
        <f t="shared" si="2"/>
        <v>29300105.165276211</v>
      </c>
      <c r="J32" s="80">
        <f t="shared" si="2"/>
        <v>9644603.1939833872</v>
      </c>
      <c r="K32" s="80">
        <f t="shared" si="2"/>
        <v>231181.97646203294</v>
      </c>
      <c r="L32" s="80">
        <f t="shared" si="2"/>
        <v>14861696.622582991</v>
      </c>
      <c r="M32" s="80">
        <f t="shared" si="2"/>
        <v>2685080.0173676247</v>
      </c>
      <c r="N32" s="80">
        <f t="shared" si="2"/>
        <v>192850.46490950749</v>
      </c>
      <c r="O32" s="80">
        <f t="shared" si="2"/>
        <v>180367077.43222073</v>
      </c>
      <c r="P32" s="80">
        <f t="shared" si="2"/>
        <v>0</v>
      </c>
      <c r="Q32" s="80">
        <f t="shared" si="2"/>
        <v>49484123.650858529</v>
      </c>
      <c r="R32" s="80">
        <f t="shared" si="2"/>
        <v>0</v>
      </c>
      <c r="S32" s="80">
        <f t="shared" si="2"/>
        <v>0</v>
      </c>
      <c r="T32" s="80">
        <f t="shared" si="2"/>
        <v>3265348.2446534028</v>
      </c>
      <c r="U32" s="80">
        <f t="shared" si="2"/>
        <v>17717496.834841739</v>
      </c>
      <c r="V32" s="80">
        <f t="shared" si="2"/>
        <v>3290244.9009867799</v>
      </c>
      <c r="W32" s="80">
        <f t="shared" si="2"/>
        <v>308103.68192604656</v>
      </c>
      <c r="X32" s="80">
        <f t="shared" si="2"/>
        <v>144856.67675753339</v>
      </c>
      <c r="Y32" s="80">
        <f t="shared" si="2"/>
        <v>14015.174117375136</v>
      </c>
      <c r="Z32" s="80">
        <f t="shared" si="2"/>
        <v>773.47811886918055</v>
      </c>
      <c r="AA32" s="80">
        <f t="shared" si="2"/>
        <v>215237.53818572991</v>
      </c>
      <c r="AB32" s="80">
        <f t="shared" si="2"/>
        <v>198187.86346389624</v>
      </c>
      <c r="AC32" s="80">
        <f t="shared" si="2"/>
        <v>631885.91029670625</v>
      </c>
      <c r="AD32" s="81">
        <f t="shared" si="2"/>
        <v>874100912.09297061</v>
      </c>
      <c r="AE32" s="18"/>
    </row>
    <row r="33" spans="1:31" ht="19.95" customHeight="1" x14ac:dyDescent="0.3">
      <c r="A33" s="1"/>
      <c r="B33" s="106" t="str">
        <f>AE3</f>
        <v>% do Brasil</v>
      </c>
      <c r="C33" s="106"/>
      <c r="D33" s="19">
        <f t="shared" ref="D33:AC33" si="3">D32/$AD$32*100</f>
        <v>44.588445894052022</v>
      </c>
      <c r="E33" s="19">
        <f t="shared" si="3"/>
        <v>18.27850528209791</v>
      </c>
      <c r="F33" s="19">
        <f t="shared" si="3"/>
        <v>0.69437667269415115</v>
      </c>
      <c r="G33" s="19">
        <f t="shared" si="3"/>
        <v>0.65153684016814373</v>
      </c>
      <c r="H33" s="19">
        <f t="shared" si="3"/>
        <v>3.0066018081517171E-2</v>
      </c>
      <c r="I33" s="19">
        <f t="shared" si="3"/>
        <v>3.3520277533081684</v>
      </c>
      <c r="J33" s="19">
        <f t="shared" si="3"/>
        <v>1.1033741139670123</v>
      </c>
      <c r="K33" s="19">
        <f t="shared" si="3"/>
        <v>2.6447973370544213E-2</v>
      </c>
      <c r="L33" s="19">
        <f t="shared" si="3"/>
        <v>1.7002266462573234</v>
      </c>
      <c r="M33" s="19">
        <f t="shared" si="3"/>
        <v>0.3071819260476914</v>
      </c>
      <c r="N33" s="19">
        <f t="shared" si="3"/>
        <v>2.2062723221251555E-2</v>
      </c>
      <c r="O33" s="19">
        <f t="shared" si="3"/>
        <v>20.63458291106744</v>
      </c>
      <c r="P33" s="19">
        <f t="shared" si="3"/>
        <v>0</v>
      </c>
      <c r="Q33" s="19">
        <f t="shared" si="3"/>
        <v>5.6611454085286814</v>
      </c>
      <c r="R33" s="19">
        <f t="shared" si="3"/>
        <v>0</v>
      </c>
      <c r="S33" s="19">
        <f t="shared" si="3"/>
        <v>0</v>
      </c>
      <c r="T33" s="19">
        <f t="shared" si="3"/>
        <v>0.37356650696482696</v>
      </c>
      <c r="U33" s="19">
        <f t="shared" si="3"/>
        <v>2.026939520337359</v>
      </c>
      <c r="V33" s="19">
        <f t="shared" si="3"/>
        <v>0.37641476578585525</v>
      </c>
      <c r="W33" s="19">
        <f t="shared" si="3"/>
        <v>3.5248067776100914E-2</v>
      </c>
      <c r="X33" s="19">
        <f t="shared" si="3"/>
        <v>1.6572077062668278E-2</v>
      </c>
      <c r="Y33" s="19">
        <f t="shared" si="3"/>
        <v>1.6033817061026543E-3</v>
      </c>
      <c r="Z33" s="19">
        <f t="shared" si="3"/>
        <v>8.8488423724114861E-5</v>
      </c>
      <c r="AA33" s="19">
        <f t="shared" si="3"/>
        <v>2.4623877541822877E-2</v>
      </c>
      <c r="AB33" s="19">
        <f t="shared" si="3"/>
        <v>2.267333905296471E-2</v>
      </c>
      <c r="AC33" s="19">
        <f t="shared" si="3"/>
        <v>7.2289812486718688E-2</v>
      </c>
      <c r="AD33" s="20"/>
      <c r="AE33" s="20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rintOptions horizontalCentered="1" verticalCentered="1"/>
  <pageMargins left="0.11811023622047245" right="0.11811023622047245" top="0.39370078740157483" bottom="0.78740157480314965" header="0.78740157480314965" footer="0.78740157480314965"/>
  <pageSetup paperSize="9" scale="28" orientation="landscape" r:id="rId1"/>
  <headerFooter>
    <oddHeader>&amp;L&amp;"-,Negrito"&amp;14BRASIL - TRANSIÇÕES DE USO E COBERTURA DA TERRA&amp;C&amp;"-,Negrito"&amp;14&amp;A</oddHeader>
    <oddFooter>&amp;L&amp;F&amp;CPágina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E33"/>
  <sheetViews>
    <sheetView showGridLines="0" topLeftCell="B1" zoomScale="60" zoomScaleNormal="60" workbookViewId="0">
      <selection activeCell="B1" sqref="B1"/>
    </sheetView>
  </sheetViews>
  <sheetFormatPr defaultRowHeight="14.4" x14ac:dyDescent="0.3"/>
  <cols>
    <col min="1" max="1" width="5.6640625" bestFit="1" customWidth="1"/>
    <col min="2" max="3" width="10.77734375" customWidth="1"/>
    <col min="4" max="29" width="17.77734375" customWidth="1"/>
    <col min="30" max="30" width="16.77734375" customWidth="1"/>
    <col min="31" max="31" width="10.77734375" customWidth="1"/>
  </cols>
  <sheetData>
    <row r="1" spans="1:31" ht="19.95" customHeight="1" x14ac:dyDescent="0.35">
      <c r="A1" s="31"/>
      <c r="B1" s="32"/>
      <c r="C1" s="33"/>
      <c r="D1" s="34">
        <v>1</v>
      </c>
      <c r="E1" s="34">
        <v>2</v>
      </c>
      <c r="F1" s="34">
        <v>3</v>
      </c>
      <c r="G1" s="34">
        <v>4</v>
      </c>
      <c r="H1" s="34">
        <v>5</v>
      </c>
      <c r="I1" s="34">
        <v>6</v>
      </c>
      <c r="J1" s="34">
        <v>7</v>
      </c>
      <c r="K1" s="34">
        <v>8</v>
      </c>
      <c r="L1" s="34">
        <v>9</v>
      </c>
      <c r="M1" s="34">
        <v>10</v>
      </c>
      <c r="N1" s="34">
        <v>11</v>
      </c>
      <c r="O1" s="34">
        <v>12</v>
      </c>
      <c r="P1" s="34">
        <v>13</v>
      </c>
      <c r="Q1" s="34">
        <v>14</v>
      </c>
      <c r="R1" s="34">
        <v>15</v>
      </c>
      <c r="S1" s="34">
        <v>16</v>
      </c>
      <c r="T1" s="34">
        <v>17</v>
      </c>
      <c r="U1" s="34">
        <v>18</v>
      </c>
      <c r="V1" s="34">
        <v>19</v>
      </c>
      <c r="W1" s="34">
        <v>20</v>
      </c>
      <c r="X1" s="34">
        <v>21</v>
      </c>
      <c r="Y1" s="34">
        <v>22</v>
      </c>
      <c r="Z1" s="34">
        <v>23</v>
      </c>
      <c r="AA1" s="34">
        <v>24</v>
      </c>
      <c r="AB1" s="34">
        <v>25</v>
      </c>
      <c r="AC1" s="34">
        <v>26</v>
      </c>
      <c r="AD1" s="33"/>
      <c r="AE1" s="33"/>
    </row>
    <row r="2" spans="1:31" ht="19.95" customHeight="1" x14ac:dyDescent="0.35">
      <c r="A2" s="31"/>
      <c r="B2" s="82" t="s">
        <v>83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</row>
    <row r="3" spans="1:31" ht="19.95" customHeight="1" x14ac:dyDescent="0.35">
      <c r="A3" s="31"/>
      <c r="B3" s="82" t="s">
        <v>1</v>
      </c>
      <c r="C3" s="82"/>
      <c r="D3" s="83" t="s">
        <v>2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2" t="s">
        <v>3</v>
      </c>
      <c r="AE3" s="84" t="s">
        <v>81</v>
      </c>
    </row>
    <row r="4" spans="1:31" ht="32.4" x14ac:dyDescent="0.35">
      <c r="A4" s="31"/>
      <c r="B4" s="82"/>
      <c r="C4" s="82"/>
      <c r="D4" s="87" t="s">
        <v>5</v>
      </c>
      <c r="E4" s="87"/>
      <c r="F4" s="87"/>
      <c r="G4" s="87"/>
      <c r="H4" s="87"/>
      <c r="I4" s="88" t="s">
        <v>63</v>
      </c>
      <c r="J4" s="89"/>
      <c r="K4" s="89"/>
      <c r="L4" s="89"/>
      <c r="M4" s="89"/>
      <c r="N4" s="89"/>
      <c r="O4" s="89"/>
      <c r="P4" s="90"/>
      <c r="Q4" s="91" t="s">
        <v>7</v>
      </c>
      <c r="R4" s="91"/>
      <c r="S4" s="91"/>
      <c r="T4" s="37" t="s">
        <v>70</v>
      </c>
      <c r="U4" s="92" t="s">
        <v>9</v>
      </c>
      <c r="V4" s="92"/>
      <c r="W4" s="93" t="s">
        <v>38</v>
      </c>
      <c r="X4" s="93"/>
      <c r="Y4" s="93"/>
      <c r="Z4" s="93"/>
      <c r="AA4" s="93"/>
      <c r="AB4" s="93"/>
      <c r="AC4" s="93"/>
      <c r="AD4" s="82"/>
      <c r="AE4" s="85"/>
    </row>
    <row r="5" spans="1:31" ht="19.95" customHeight="1" x14ac:dyDescent="0.35">
      <c r="A5" s="31"/>
      <c r="B5" s="82"/>
      <c r="C5" s="82"/>
      <c r="D5" s="38" t="s">
        <v>10</v>
      </c>
      <c r="E5" s="38" t="s">
        <v>11</v>
      </c>
      <c r="F5" s="38" t="s">
        <v>52</v>
      </c>
      <c r="G5" s="38" t="s">
        <v>53</v>
      </c>
      <c r="H5" s="38" t="s">
        <v>14</v>
      </c>
      <c r="I5" s="39" t="s">
        <v>15</v>
      </c>
      <c r="J5" s="39" t="s">
        <v>16</v>
      </c>
      <c r="K5" s="39" t="s">
        <v>17</v>
      </c>
      <c r="L5" s="40" t="s">
        <v>18</v>
      </c>
      <c r="M5" s="40" t="s">
        <v>19</v>
      </c>
      <c r="N5" s="40" t="s">
        <v>54</v>
      </c>
      <c r="O5" s="40" t="s">
        <v>55</v>
      </c>
      <c r="P5" s="40" t="s">
        <v>22</v>
      </c>
      <c r="Q5" s="41" t="s">
        <v>56</v>
      </c>
      <c r="R5" s="41" t="s">
        <v>24</v>
      </c>
      <c r="S5" s="41" t="s">
        <v>25</v>
      </c>
      <c r="T5" s="37" t="s">
        <v>26</v>
      </c>
      <c r="U5" s="42" t="s">
        <v>27</v>
      </c>
      <c r="V5" s="42" t="s">
        <v>57</v>
      </c>
      <c r="W5" s="43" t="s">
        <v>29</v>
      </c>
      <c r="X5" s="43" t="s">
        <v>30</v>
      </c>
      <c r="Y5" s="43" t="s">
        <v>31</v>
      </c>
      <c r="Z5" s="43" t="s">
        <v>32</v>
      </c>
      <c r="AA5" s="43" t="s">
        <v>33</v>
      </c>
      <c r="AB5" s="43" t="s">
        <v>34</v>
      </c>
      <c r="AC5" s="43" t="s">
        <v>35</v>
      </c>
      <c r="AD5" s="82"/>
      <c r="AE5" s="86"/>
    </row>
    <row r="6" spans="1:31" ht="19.95" customHeight="1" x14ac:dyDescent="0.3">
      <c r="A6" s="34">
        <v>1</v>
      </c>
      <c r="B6" s="95" t="s">
        <v>5</v>
      </c>
      <c r="C6" s="38" t="s">
        <v>10</v>
      </c>
      <c r="D6" s="64">
        <f>('2002-2010_Amazonia'!D6+'2002-2010_Caatinga'!D6+'2002-2010_Cerrado'!D6+'2002-2010_MataAtlantica'!D6+'2002-2010_Pampa'!D6+'2002-2010_Pantanal'!D6)</f>
        <v>278356745.71686631</v>
      </c>
      <c r="E6" s="65">
        <f>('2002-2010_Amazonia'!E6+'2002-2010_Caatinga'!E6+'2002-2010_Cerrado'!E6+'2002-2010_MataAtlantica'!E6+'2002-2010_Pampa'!E6+'2002-2010_Pantanal'!E6)</f>
        <v>59766987.645404674</v>
      </c>
      <c r="F6" s="65">
        <f>('2002-2010_Amazonia'!F6+'2002-2010_Caatinga'!F6+'2002-2010_Cerrado'!F6+'2002-2010_MataAtlantica'!F6+'2002-2010_Pampa'!F6+'2002-2010_Pantanal'!F6)</f>
        <v>2069130.7193051686</v>
      </c>
      <c r="G6" s="65">
        <f>('2002-2010_Amazonia'!G6+'2002-2010_Caatinga'!G6+'2002-2010_Cerrado'!G6+'2002-2010_MataAtlantica'!G6+'2002-2010_Pampa'!G6+'2002-2010_Pantanal'!G6)</f>
        <v>775383.92029461777</v>
      </c>
      <c r="H6" s="65">
        <f>('2002-2010_Amazonia'!H6+'2002-2010_Caatinga'!H6+'2002-2010_Cerrado'!H6+'2002-2010_MataAtlantica'!H6+'2002-2010_Pampa'!H6+'2002-2010_Pantanal'!H6)</f>
        <v>1134344.906</v>
      </c>
      <c r="I6" s="66">
        <f>('2002-2010_Amazonia'!I6+'2002-2010_Caatinga'!I6+'2002-2010_Cerrado'!I6+'2002-2010_MataAtlantica'!I6+'2002-2010_Pampa'!I6+'2002-2010_Pantanal'!I6)</f>
        <v>0</v>
      </c>
      <c r="J6" s="66">
        <f>('2002-2010_Amazonia'!J6+'2002-2010_Caatinga'!J6+'2002-2010_Cerrado'!J6+'2002-2010_MataAtlantica'!J6+'2002-2010_Pampa'!J6+'2002-2010_Pantanal'!J6)</f>
        <v>0</v>
      </c>
      <c r="K6" s="66">
        <f>('2002-2010_Amazonia'!K6+'2002-2010_Caatinga'!K6+'2002-2010_Cerrado'!K6+'2002-2010_MataAtlantica'!K6+'2002-2010_Pampa'!K6+'2002-2010_Pantanal'!K6)</f>
        <v>0</v>
      </c>
      <c r="L6" s="66">
        <f>('2002-2010_Amazonia'!L6+'2002-2010_Caatinga'!L6+'2002-2010_Cerrado'!L6+'2002-2010_MataAtlantica'!L6+'2002-2010_Pampa'!L6+'2002-2010_Pantanal'!L6)</f>
        <v>0</v>
      </c>
      <c r="M6" s="66">
        <f>('2002-2010_Amazonia'!M6+'2002-2010_Caatinga'!M6+'2002-2010_Cerrado'!M6+'2002-2010_MataAtlantica'!M6+'2002-2010_Pampa'!M6+'2002-2010_Pantanal'!M6)</f>
        <v>0</v>
      </c>
      <c r="N6" s="66">
        <f>('2002-2010_Amazonia'!N6+'2002-2010_Caatinga'!N6+'2002-2010_Cerrado'!N6+'2002-2010_MataAtlantica'!N6+'2002-2010_Pampa'!N6+'2002-2010_Pantanal'!N6)</f>
        <v>0</v>
      </c>
      <c r="O6" s="66">
        <f>('2002-2010_Amazonia'!O6+'2002-2010_Caatinga'!O6+'2002-2010_Cerrado'!O6+'2002-2010_MataAtlantica'!O6+'2002-2010_Pampa'!O6+'2002-2010_Pantanal'!O6)</f>
        <v>26595873.09995012</v>
      </c>
      <c r="P6" s="66">
        <f>('2002-2010_Amazonia'!P6+'2002-2010_Caatinga'!P6+'2002-2010_Cerrado'!P6+'2002-2010_MataAtlantica'!P6+'2002-2010_Pampa'!P6+'2002-2010_Pantanal'!P6)</f>
        <v>0</v>
      </c>
      <c r="Q6" s="66">
        <f>('2002-2010_Amazonia'!Q6+'2002-2010_Caatinga'!Q6+'2002-2010_Cerrado'!Q6+'2002-2010_MataAtlantica'!Q6+'2002-2010_Pampa'!Q6+'2002-2010_Pantanal'!Q6)</f>
        <v>3718751.096303069</v>
      </c>
      <c r="R6" s="66">
        <f>('2002-2010_Amazonia'!R6+'2002-2010_Caatinga'!R6+'2002-2010_Cerrado'!R6+'2002-2010_MataAtlantica'!R6+'2002-2010_Pampa'!R6+'2002-2010_Pantanal'!R6)</f>
        <v>0</v>
      </c>
      <c r="S6" s="66">
        <f>('2002-2010_Amazonia'!S6+'2002-2010_Caatinga'!S6+'2002-2010_Cerrado'!S6+'2002-2010_MataAtlantica'!S6+'2002-2010_Pampa'!S6+'2002-2010_Pantanal'!S6)</f>
        <v>0</v>
      </c>
      <c r="T6" s="66">
        <f>('2002-2010_Amazonia'!T6+'2002-2010_Caatinga'!T6+'2002-2010_Cerrado'!T6+'2002-2010_MataAtlantica'!T6+'2002-2010_Pampa'!T6+'2002-2010_Pantanal'!T6)</f>
        <v>75108.273798624068</v>
      </c>
      <c r="U6" s="66">
        <f>('2002-2010_Amazonia'!U6+'2002-2010_Caatinga'!U6+'2002-2010_Cerrado'!U6+'2002-2010_MataAtlantica'!U6+'2002-2010_Pampa'!U6+'2002-2010_Pantanal'!U6)</f>
        <v>453722.48752108484</v>
      </c>
      <c r="V6" s="66">
        <f>('2002-2010_Amazonia'!V6+'2002-2010_Caatinga'!V6+'2002-2010_Cerrado'!V6+'2002-2010_MataAtlantica'!V6+'2002-2010_Pampa'!V6+'2002-2010_Pantanal'!V6)</f>
        <v>320892.91616454173</v>
      </c>
      <c r="W6" s="66">
        <f>('2002-2010_Amazonia'!W6+'2002-2010_Caatinga'!W6+'2002-2010_Cerrado'!W6+'2002-2010_MataAtlantica'!W6+'2002-2010_Pampa'!W6+'2002-2010_Pantanal'!W6)</f>
        <v>0</v>
      </c>
      <c r="X6" s="66">
        <f>('2002-2010_Amazonia'!X6+'2002-2010_Caatinga'!X6+'2002-2010_Cerrado'!X6+'2002-2010_MataAtlantica'!X6+'2002-2010_Pampa'!X6+'2002-2010_Pantanal'!X6)</f>
        <v>0</v>
      </c>
      <c r="Y6" s="66">
        <f>('2002-2010_Amazonia'!Y6+'2002-2010_Caatinga'!Y6+'2002-2010_Cerrado'!Y6+'2002-2010_MataAtlantica'!Y6+'2002-2010_Pampa'!Y6+'2002-2010_Pantanal'!Y6)</f>
        <v>0</v>
      </c>
      <c r="Z6" s="66">
        <f>('2002-2010_Amazonia'!Z6+'2002-2010_Caatinga'!Z6+'2002-2010_Cerrado'!Z6+'2002-2010_MataAtlantica'!Z6+'2002-2010_Pampa'!Z6+'2002-2010_Pantanal'!Z6)</f>
        <v>0</v>
      </c>
      <c r="AA6" s="66">
        <f>('2002-2010_Amazonia'!AA6+'2002-2010_Caatinga'!AA6+'2002-2010_Cerrado'!AA6+'2002-2010_MataAtlantica'!AA6+'2002-2010_Pampa'!AA6+'2002-2010_Pantanal'!AA6)</f>
        <v>50021.108849032345</v>
      </c>
      <c r="AB6" s="66">
        <f>('2002-2010_Amazonia'!AB6+'2002-2010_Caatinga'!AB6+'2002-2010_Cerrado'!AB6+'2002-2010_MataAtlantica'!AB6+'2002-2010_Pampa'!AB6+'2002-2010_Pantanal'!AB6)</f>
        <v>2100.0963752139692</v>
      </c>
      <c r="AC6" s="66">
        <f>('2002-2010_Amazonia'!AC6+'2002-2010_Caatinga'!AC6+'2002-2010_Cerrado'!AC6+'2002-2010_MataAtlantica'!AC6+'2002-2010_Pampa'!AC6+'2002-2010_Pantanal'!AC6)</f>
        <v>16428950.221073559</v>
      </c>
      <c r="AD6" s="67">
        <f t="shared" ref="AD6:AD31" si="0">SUM(D6:AC6)</f>
        <v>389748012.20790613</v>
      </c>
      <c r="AE6" s="9">
        <f t="shared" ref="AE6:AE31" si="1">AD6/$AD$32*100</f>
        <v>44.58844589275153</v>
      </c>
    </row>
    <row r="7" spans="1:31" ht="19.95" customHeight="1" x14ac:dyDescent="0.3">
      <c r="A7" s="34">
        <v>2</v>
      </c>
      <c r="B7" s="95"/>
      <c r="C7" s="38" t="s">
        <v>11</v>
      </c>
      <c r="D7" s="65">
        <f>('2002-2010_Amazonia'!D7+'2002-2010_Caatinga'!D7+'2002-2010_Cerrado'!D7+'2002-2010_MataAtlantica'!D7+'2002-2010_Pampa'!D7+'2002-2010_Pantanal'!D7)</f>
        <v>0</v>
      </c>
      <c r="E7" s="64">
        <f>('2002-2010_Amazonia'!E7+'2002-2010_Caatinga'!E7+'2002-2010_Cerrado'!E7+'2002-2010_MataAtlantica'!E7+'2002-2010_Pampa'!E7+'2002-2010_Pantanal'!E7)</f>
        <v>148780625.76525605</v>
      </c>
      <c r="F7" s="65">
        <f>('2002-2010_Amazonia'!F7+'2002-2010_Caatinga'!F7+'2002-2010_Cerrado'!F7+'2002-2010_MataAtlantica'!F7+'2002-2010_Pampa'!F7+'2002-2010_Pantanal'!F7)</f>
        <v>115328.84534905832</v>
      </c>
      <c r="G7" s="65">
        <f>('2002-2010_Amazonia'!G7+'2002-2010_Caatinga'!G7+'2002-2010_Cerrado'!G7+'2002-2010_MataAtlantica'!G7+'2002-2010_Pampa'!G7+'2002-2010_Pantanal'!G7)</f>
        <v>19456.669961685078</v>
      </c>
      <c r="H7" s="65">
        <f>('2002-2010_Amazonia'!H7+'2002-2010_Caatinga'!H7+'2002-2010_Cerrado'!H7+'2002-2010_MataAtlantica'!H7+'2002-2010_Pampa'!H7+'2002-2010_Pantanal'!H7)</f>
        <v>53595.165240000002</v>
      </c>
      <c r="I7" s="66">
        <f>('2002-2010_Amazonia'!I7+'2002-2010_Caatinga'!I7+'2002-2010_Cerrado'!I7+'2002-2010_MataAtlantica'!I7+'2002-2010_Pampa'!I7+'2002-2010_Pantanal'!I7)</f>
        <v>0</v>
      </c>
      <c r="J7" s="66">
        <f>('2002-2010_Amazonia'!J7+'2002-2010_Caatinga'!J7+'2002-2010_Cerrado'!J7+'2002-2010_MataAtlantica'!J7+'2002-2010_Pampa'!J7+'2002-2010_Pantanal'!J7)</f>
        <v>0</v>
      </c>
      <c r="K7" s="66">
        <f>('2002-2010_Amazonia'!K7+'2002-2010_Caatinga'!K7+'2002-2010_Cerrado'!K7+'2002-2010_MataAtlantica'!K7+'2002-2010_Pampa'!K7+'2002-2010_Pantanal'!K7)</f>
        <v>0</v>
      </c>
      <c r="L7" s="66">
        <f>('2002-2010_Amazonia'!L7+'2002-2010_Caatinga'!L7+'2002-2010_Cerrado'!L7+'2002-2010_MataAtlantica'!L7+'2002-2010_Pampa'!L7+'2002-2010_Pantanal'!L7)</f>
        <v>0</v>
      </c>
      <c r="M7" s="66">
        <f>('2002-2010_Amazonia'!M7+'2002-2010_Caatinga'!M7+'2002-2010_Cerrado'!M7+'2002-2010_MataAtlantica'!M7+'2002-2010_Pampa'!M7+'2002-2010_Pantanal'!M7)</f>
        <v>0</v>
      </c>
      <c r="N7" s="66">
        <f>('2002-2010_Amazonia'!N7+'2002-2010_Caatinga'!N7+'2002-2010_Cerrado'!N7+'2002-2010_MataAtlantica'!N7+'2002-2010_Pampa'!N7+'2002-2010_Pantanal'!N7)</f>
        <v>0</v>
      </c>
      <c r="O7" s="66">
        <f>('2002-2010_Amazonia'!O7+'2002-2010_Caatinga'!O7+'2002-2010_Cerrado'!O7+'2002-2010_MataAtlantica'!O7+'2002-2010_Pampa'!O7+'2002-2010_Pantanal'!O7)</f>
        <v>1112867.1945217703</v>
      </c>
      <c r="P7" s="66">
        <f>('2002-2010_Amazonia'!P7+'2002-2010_Caatinga'!P7+'2002-2010_Cerrado'!P7+'2002-2010_MataAtlantica'!P7+'2002-2010_Pampa'!P7+'2002-2010_Pantanal'!P7)</f>
        <v>0</v>
      </c>
      <c r="Q7" s="66">
        <f>('2002-2010_Amazonia'!Q7+'2002-2010_Caatinga'!Q7+'2002-2010_Cerrado'!Q7+'2002-2010_MataAtlantica'!Q7+'2002-2010_Pampa'!Q7+'2002-2010_Pantanal'!Q7)</f>
        <v>80751.2628629955</v>
      </c>
      <c r="R7" s="66">
        <f>('2002-2010_Amazonia'!R7+'2002-2010_Caatinga'!R7+'2002-2010_Cerrado'!R7+'2002-2010_MataAtlantica'!R7+'2002-2010_Pampa'!R7+'2002-2010_Pantanal'!R7)</f>
        <v>0</v>
      </c>
      <c r="S7" s="66">
        <f>('2002-2010_Amazonia'!S7+'2002-2010_Caatinga'!S7+'2002-2010_Cerrado'!S7+'2002-2010_MataAtlantica'!S7+'2002-2010_Pampa'!S7+'2002-2010_Pantanal'!S7)</f>
        <v>0</v>
      </c>
      <c r="T7" s="66">
        <f>('2002-2010_Amazonia'!T7+'2002-2010_Caatinga'!T7+'2002-2010_Cerrado'!T7+'2002-2010_MataAtlantica'!T7+'2002-2010_Pampa'!T7+'2002-2010_Pantanal'!T7)</f>
        <v>5733.8029630863793</v>
      </c>
      <c r="U7" s="66">
        <f>('2002-2010_Amazonia'!U7+'2002-2010_Caatinga'!U7+'2002-2010_Cerrado'!U7+'2002-2010_MataAtlantica'!U7+'2002-2010_Pampa'!U7+'2002-2010_Pantanal'!U7)</f>
        <v>313165.7294275267</v>
      </c>
      <c r="V7" s="66">
        <f>('2002-2010_Amazonia'!V7+'2002-2010_Caatinga'!V7+'2002-2010_Cerrado'!V7+'2002-2010_MataAtlantica'!V7+'2002-2010_Pampa'!V7+'2002-2010_Pantanal'!V7)</f>
        <v>36783.780303123684</v>
      </c>
      <c r="W7" s="66">
        <f>('2002-2010_Amazonia'!W7+'2002-2010_Caatinga'!W7+'2002-2010_Cerrado'!W7+'2002-2010_MataAtlantica'!W7+'2002-2010_Pampa'!W7+'2002-2010_Pantanal'!W7)</f>
        <v>0</v>
      </c>
      <c r="X7" s="66">
        <f>('2002-2010_Amazonia'!X7+'2002-2010_Caatinga'!X7+'2002-2010_Cerrado'!X7+'2002-2010_MataAtlantica'!X7+'2002-2010_Pampa'!X7+'2002-2010_Pantanal'!X7)</f>
        <v>0</v>
      </c>
      <c r="Y7" s="66">
        <f>('2002-2010_Amazonia'!Y7+'2002-2010_Caatinga'!Y7+'2002-2010_Cerrado'!Y7+'2002-2010_MataAtlantica'!Y7+'2002-2010_Pampa'!Y7+'2002-2010_Pantanal'!Y7)</f>
        <v>0</v>
      </c>
      <c r="Z7" s="66">
        <f>('2002-2010_Amazonia'!Z7+'2002-2010_Caatinga'!Z7+'2002-2010_Cerrado'!Z7+'2002-2010_MataAtlantica'!Z7+'2002-2010_Pampa'!Z7+'2002-2010_Pantanal'!Z7)</f>
        <v>0</v>
      </c>
      <c r="AA7" s="66">
        <f>('2002-2010_Amazonia'!AA7+'2002-2010_Caatinga'!AA7+'2002-2010_Cerrado'!AA7+'2002-2010_MataAtlantica'!AA7+'2002-2010_Pampa'!AA7+'2002-2010_Pantanal'!AA7)</f>
        <v>8219.0544414459273</v>
      </c>
      <c r="AB7" s="66">
        <f>('2002-2010_Amazonia'!AB7+'2002-2010_Caatinga'!AB7+'2002-2010_Cerrado'!AB7+'2002-2010_MataAtlantica'!AB7+'2002-2010_Pampa'!AB7+'2002-2010_Pantanal'!AB7)</f>
        <v>42.296057143387301</v>
      </c>
      <c r="AC7" s="66">
        <f>('2002-2010_Amazonia'!AC7+'2002-2010_Caatinga'!AC7+'2002-2010_Cerrado'!AC7+'2002-2010_MataAtlantica'!AC7+'2002-2010_Pampa'!AC7+'2002-2010_Pantanal'!AC7)</f>
        <v>9246011.8000065219</v>
      </c>
      <c r="AD7" s="67">
        <f t="shared" si="0"/>
        <v>159772581.36639038</v>
      </c>
      <c r="AE7" s="9">
        <f t="shared" si="1"/>
        <v>18.278505280997624</v>
      </c>
    </row>
    <row r="8" spans="1:31" ht="19.95" customHeight="1" x14ac:dyDescent="0.3">
      <c r="A8" s="34">
        <v>3</v>
      </c>
      <c r="B8" s="95"/>
      <c r="C8" s="38" t="s">
        <v>52</v>
      </c>
      <c r="D8" s="65">
        <f>('2002-2010_Amazonia'!D8+'2002-2010_Caatinga'!D8+'2002-2010_Cerrado'!D8+'2002-2010_MataAtlantica'!D8+'2002-2010_Pampa'!D8+'2002-2010_Pantanal'!D8)</f>
        <v>0</v>
      </c>
      <c r="E8" s="65">
        <f>('2002-2010_Amazonia'!E8+'2002-2010_Caatinga'!E8+'2002-2010_Cerrado'!E8+'2002-2010_MataAtlantica'!E8+'2002-2010_Pampa'!E8+'2002-2010_Pantanal'!E8)</f>
        <v>0</v>
      </c>
      <c r="F8" s="64">
        <f>('2002-2010_Amazonia'!F8+'2002-2010_Caatinga'!F8+'2002-2010_Cerrado'!F8+'2002-2010_MataAtlantica'!F8+'2002-2010_Pampa'!F8+'2002-2010_Pantanal'!F8)</f>
        <v>4399583.0837053712</v>
      </c>
      <c r="G8" s="65">
        <f>('2002-2010_Amazonia'!G8+'2002-2010_Caatinga'!G8+'2002-2010_Cerrado'!G8+'2002-2010_MataAtlantica'!G8+'2002-2010_Pampa'!G8+'2002-2010_Pantanal'!G8)</f>
        <v>43162.350656207447</v>
      </c>
      <c r="H8" s="65">
        <f>('2002-2010_Amazonia'!H8+'2002-2010_Caatinga'!H8+'2002-2010_Cerrado'!H8+'2002-2010_MataAtlantica'!H8+'2002-2010_Pampa'!H8+'2002-2010_Pantanal'!H8)</f>
        <v>3634.3666760000001</v>
      </c>
      <c r="I8" s="66">
        <f>('2002-2010_Amazonia'!I8+'2002-2010_Caatinga'!I8+'2002-2010_Cerrado'!I8+'2002-2010_MataAtlantica'!I8+'2002-2010_Pampa'!I8+'2002-2010_Pantanal'!I8)</f>
        <v>0</v>
      </c>
      <c r="J8" s="66">
        <f>('2002-2010_Amazonia'!J8+'2002-2010_Caatinga'!J8+'2002-2010_Cerrado'!J8+'2002-2010_MataAtlantica'!J8+'2002-2010_Pampa'!J8+'2002-2010_Pantanal'!J8)</f>
        <v>0</v>
      </c>
      <c r="K8" s="66">
        <f>('2002-2010_Amazonia'!K8+'2002-2010_Caatinga'!K8+'2002-2010_Cerrado'!K8+'2002-2010_MataAtlantica'!K8+'2002-2010_Pampa'!K8+'2002-2010_Pantanal'!K8)</f>
        <v>0</v>
      </c>
      <c r="L8" s="66">
        <f>('2002-2010_Amazonia'!L8+'2002-2010_Caatinga'!L8+'2002-2010_Cerrado'!L8+'2002-2010_MataAtlantica'!L8+'2002-2010_Pampa'!L8+'2002-2010_Pantanal'!L8)</f>
        <v>0</v>
      </c>
      <c r="M8" s="66">
        <f>('2002-2010_Amazonia'!M8+'2002-2010_Caatinga'!M8+'2002-2010_Cerrado'!M8+'2002-2010_MataAtlantica'!M8+'2002-2010_Pampa'!M8+'2002-2010_Pantanal'!M8)</f>
        <v>0</v>
      </c>
      <c r="N8" s="66">
        <f>('2002-2010_Amazonia'!N8+'2002-2010_Caatinga'!N8+'2002-2010_Cerrado'!N8+'2002-2010_MataAtlantica'!N8+'2002-2010_Pampa'!N8+'2002-2010_Pantanal'!N8)</f>
        <v>0</v>
      </c>
      <c r="O8" s="66">
        <f>('2002-2010_Amazonia'!O8+'2002-2010_Caatinga'!O8+'2002-2010_Cerrado'!O8+'2002-2010_MataAtlantica'!O8+'2002-2010_Pampa'!O8+'2002-2010_Pantanal'!O8)</f>
        <v>1388111.6253769058</v>
      </c>
      <c r="P8" s="66">
        <f>('2002-2010_Amazonia'!P8+'2002-2010_Caatinga'!P8+'2002-2010_Cerrado'!P8+'2002-2010_MataAtlantica'!P8+'2002-2010_Pampa'!P8+'2002-2010_Pantanal'!P8)</f>
        <v>0</v>
      </c>
      <c r="Q8" s="66">
        <f>('2002-2010_Amazonia'!Q8+'2002-2010_Caatinga'!Q8+'2002-2010_Cerrado'!Q8+'2002-2010_MataAtlantica'!Q8+'2002-2010_Pampa'!Q8+'2002-2010_Pantanal'!Q8)</f>
        <v>118257.35774418501</v>
      </c>
      <c r="R8" s="66">
        <f>('2002-2010_Amazonia'!R8+'2002-2010_Caatinga'!R8+'2002-2010_Cerrado'!R8+'2002-2010_MataAtlantica'!R8+'2002-2010_Pampa'!R8+'2002-2010_Pantanal'!R8)</f>
        <v>0</v>
      </c>
      <c r="S8" s="66">
        <f>('2002-2010_Amazonia'!S8+'2002-2010_Caatinga'!S8+'2002-2010_Cerrado'!S8+'2002-2010_MataAtlantica'!S8+'2002-2010_Pampa'!S8+'2002-2010_Pantanal'!S8)</f>
        <v>0</v>
      </c>
      <c r="T8" s="66">
        <f>('2002-2010_Amazonia'!T8+'2002-2010_Caatinga'!T8+'2002-2010_Cerrado'!T8+'2002-2010_MataAtlantica'!T8+'2002-2010_Pampa'!T8+'2002-2010_Pantanal'!T8)</f>
        <v>4202.1165421135511</v>
      </c>
      <c r="U8" s="66">
        <f>('2002-2010_Amazonia'!U8+'2002-2010_Caatinga'!U8+'2002-2010_Cerrado'!U8+'2002-2010_MataAtlantica'!U8+'2002-2010_Pampa'!U8+'2002-2010_Pantanal'!U8)</f>
        <v>5564.5826724232575</v>
      </c>
      <c r="V8" s="66">
        <f>('2002-2010_Amazonia'!V8+'2002-2010_Caatinga'!V8+'2002-2010_Cerrado'!V8+'2002-2010_MataAtlantica'!V8+'2002-2010_Pampa'!V8+'2002-2010_Pantanal'!V8)</f>
        <v>4426.7810002677224</v>
      </c>
      <c r="W8" s="66">
        <f>('2002-2010_Amazonia'!W8+'2002-2010_Caatinga'!W8+'2002-2010_Cerrado'!W8+'2002-2010_MataAtlantica'!W8+'2002-2010_Pampa'!W8+'2002-2010_Pantanal'!W8)</f>
        <v>0</v>
      </c>
      <c r="X8" s="66">
        <f>('2002-2010_Amazonia'!X8+'2002-2010_Caatinga'!X8+'2002-2010_Cerrado'!X8+'2002-2010_MataAtlantica'!X8+'2002-2010_Pampa'!X8+'2002-2010_Pantanal'!X8)</f>
        <v>0</v>
      </c>
      <c r="Y8" s="66">
        <f>('2002-2010_Amazonia'!Y8+'2002-2010_Caatinga'!Y8+'2002-2010_Cerrado'!Y8+'2002-2010_MataAtlantica'!Y8+'2002-2010_Pampa'!Y8+'2002-2010_Pantanal'!Y8)</f>
        <v>0</v>
      </c>
      <c r="Z8" s="66">
        <f>('2002-2010_Amazonia'!Z8+'2002-2010_Caatinga'!Z8+'2002-2010_Cerrado'!Z8+'2002-2010_MataAtlantica'!Z8+'2002-2010_Pampa'!Z8+'2002-2010_Pantanal'!Z8)</f>
        <v>0</v>
      </c>
      <c r="AA8" s="66">
        <f>('2002-2010_Amazonia'!AA8+'2002-2010_Caatinga'!AA8+'2002-2010_Cerrado'!AA8+'2002-2010_MataAtlantica'!AA8+'2002-2010_Pampa'!AA8+'2002-2010_Pantanal'!AA8)</f>
        <v>998.74874172156569</v>
      </c>
      <c r="AB8" s="66">
        <f>('2002-2010_Amazonia'!AB8+'2002-2010_Caatinga'!AB8+'2002-2010_Cerrado'!AB8+'2002-2010_MataAtlantica'!AB8+'2002-2010_Pampa'!AB8+'2002-2010_Pantanal'!AB8)</f>
        <v>2.1030717390000002</v>
      </c>
      <c r="AC8" s="66">
        <f>('2002-2010_Amazonia'!AC8+'2002-2010_Caatinga'!AC8+'2002-2010_Cerrado'!AC8+'2002-2010_MataAtlantica'!AC8+'2002-2010_Pampa'!AC8+'2002-2010_Pantanal'!AC8)</f>
        <v>101609.71335092672</v>
      </c>
      <c r="AD8" s="67">
        <f t="shared" si="0"/>
        <v>6069552.829537862</v>
      </c>
      <c r="AE8" s="9">
        <f t="shared" si="1"/>
        <v>0.69437667276332571</v>
      </c>
    </row>
    <row r="9" spans="1:31" ht="19.95" customHeight="1" x14ac:dyDescent="0.3">
      <c r="A9" s="34">
        <v>4</v>
      </c>
      <c r="B9" s="95"/>
      <c r="C9" s="38" t="s">
        <v>53</v>
      </c>
      <c r="D9" s="65">
        <f>('2002-2010_Amazonia'!D9+'2002-2010_Caatinga'!D9+'2002-2010_Cerrado'!D9+'2002-2010_MataAtlantica'!D9+'2002-2010_Pampa'!D9+'2002-2010_Pantanal'!D9)</f>
        <v>0</v>
      </c>
      <c r="E9" s="65">
        <f>('2002-2010_Amazonia'!E9+'2002-2010_Caatinga'!E9+'2002-2010_Cerrado'!E9+'2002-2010_MataAtlantica'!E9+'2002-2010_Pampa'!E9+'2002-2010_Pantanal'!E9)</f>
        <v>0</v>
      </c>
      <c r="F9" s="65">
        <f>('2002-2010_Amazonia'!F9+'2002-2010_Caatinga'!F9+'2002-2010_Cerrado'!F9+'2002-2010_MataAtlantica'!F9+'2002-2010_Pampa'!F9+'2002-2010_Pantanal'!F9)</f>
        <v>206245.87511399717</v>
      </c>
      <c r="G9" s="64">
        <f>('2002-2010_Amazonia'!G9+'2002-2010_Caatinga'!G9+'2002-2010_Cerrado'!G9+'2002-2010_MataAtlantica'!G9+'2002-2010_Pampa'!G9+'2002-2010_Pantanal'!G9)</f>
        <v>4689505.6080734041</v>
      </c>
      <c r="H9" s="65">
        <f>('2002-2010_Amazonia'!H9+'2002-2010_Caatinga'!H9+'2002-2010_Cerrado'!H9+'2002-2010_MataAtlantica'!H9+'2002-2010_Pampa'!H9+'2002-2010_Pantanal'!H9)</f>
        <v>0</v>
      </c>
      <c r="I9" s="66">
        <f>('2002-2010_Amazonia'!I9+'2002-2010_Caatinga'!I9+'2002-2010_Cerrado'!I9+'2002-2010_MataAtlantica'!I9+'2002-2010_Pampa'!I9+'2002-2010_Pantanal'!I9)</f>
        <v>0</v>
      </c>
      <c r="J9" s="66">
        <f>('2002-2010_Amazonia'!J9+'2002-2010_Caatinga'!J9+'2002-2010_Cerrado'!J9+'2002-2010_MataAtlantica'!J9+'2002-2010_Pampa'!J9+'2002-2010_Pantanal'!J9)</f>
        <v>0</v>
      </c>
      <c r="K9" s="66">
        <f>('2002-2010_Amazonia'!K9+'2002-2010_Caatinga'!K9+'2002-2010_Cerrado'!K9+'2002-2010_MataAtlantica'!K9+'2002-2010_Pampa'!K9+'2002-2010_Pantanal'!K9)</f>
        <v>31768.278215980241</v>
      </c>
      <c r="L9" s="66">
        <f>('2002-2010_Amazonia'!L9+'2002-2010_Caatinga'!L9+'2002-2010_Cerrado'!L9+'2002-2010_MataAtlantica'!L9+'2002-2010_Pampa'!L9+'2002-2010_Pantanal'!L9)</f>
        <v>0</v>
      </c>
      <c r="M9" s="66">
        <f>('2002-2010_Amazonia'!M9+'2002-2010_Caatinga'!M9+'2002-2010_Cerrado'!M9+'2002-2010_MataAtlantica'!M9+'2002-2010_Pampa'!M9+'2002-2010_Pantanal'!M9)</f>
        <v>0</v>
      </c>
      <c r="N9" s="66">
        <f>('2002-2010_Amazonia'!N9+'2002-2010_Caatinga'!N9+'2002-2010_Cerrado'!N9+'2002-2010_MataAtlantica'!N9+'2002-2010_Pampa'!N9+'2002-2010_Pantanal'!N9)</f>
        <v>26931.25043669164</v>
      </c>
      <c r="O9" s="66">
        <f>('2002-2010_Amazonia'!O9+'2002-2010_Caatinga'!O9+'2002-2010_Cerrado'!O9+'2002-2010_MataAtlantica'!O9+'2002-2010_Pampa'!O9+'2002-2010_Pantanal'!O9)</f>
        <v>395591.91649015906</v>
      </c>
      <c r="P9" s="66">
        <f>('2002-2010_Amazonia'!P9+'2002-2010_Caatinga'!P9+'2002-2010_Cerrado'!P9+'2002-2010_MataAtlantica'!P9+'2002-2010_Pampa'!P9+'2002-2010_Pantanal'!P9)</f>
        <v>0</v>
      </c>
      <c r="Q9" s="66">
        <f>('2002-2010_Amazonia'!Q9+'2002-2010_Caatinga'!Q9+'2002-2010_Cerrado'!Q9+'2002-2010_MataAtlantica'!Q9+'2002-2010_Pampa'!Q9+'2002-2010_Pantanal'!Q9)</f>
        <v>198769.67283585563</v>
      </c>
      <c r="R9" s="66">
        <f>('2002-2010_Amazonia'!R9+'2002-2010_Caatinga'!R9+'2002-2010_Cerrado'!R9+'2002-2010_MataAtlantica'!R9+'2002-2010_Pampa'!R9+'2002-2010_Pantanal'!R9)</f>
        <v>0</v>
      </c>
      <c r="S9" s="66">
        <f>('2002-2010_Amazonia'!S9+'2002-2010_Caatinga'!S9+'2002-2010_Cerrado'!S9+'2002-2010_MataAtlantica'!S9+'2002-2010_Pampa'!S9+'2002-2010_Pantanal'!S9)</f>
        <v>0</v>
      </c>
      <c r="T9" s="66">
        <f>('2002-2010_Amazonia'!T9+'2002-2010_Caatinga'!T9+'2002-2010_Cerrado'!T9+'2002-2010_MataAtlantica'!T9+'2002-2010_Pampa'!T9+'2002-2010_Pantanal'!T9)</f>
        <v>3496.213193102582</v>
      </c>
      <c r="U9" s="66">
        <f>('2002-2010_Amazonia'!U9+'2002-2010_Caatinga'!U9+'2002-2010_Cerrado'!U9+'2002-2010_MataAtlantica'!U9+'2002-2010_Pampa'!U9+'2002-2010_Pantanal'!U9)</f>
        <v>7.715018068</v>
      </c>
      <c r="V9" s="66">
        <f>('2002-2010_Amazonia'!V9+'2002-2010_Caatinga'!V9+'2002-2010_Cerrado'!V9+'2002-2010_MataAtlantica'!V9+'2002-2010_Pampa'!V9+'2002-2010_Pantanal'!V9)</f>
        <v>720.06808117459195</v>
      </c>
      <c r="W9" s="66">
        <f>('2002-2010_Amazonia'!W9+'2002-2010_Caatinga'!W9+'2002-2010_Cerrado'!W9+'2002-2010_MataAtlantica'!W9+'2002-2010_Pampa'!W9+'2002-2010_Pantanal'!W9)</f>
        <v>0</v>
      </c>
      <c r="X9" s="66">
        <f>('2002-2010_Amazonia'!X9+'2002-2010_Caatinga'!X9+'2002-2010_Cerrado'!X9+'2002-2010_MataAtlantica'!X9+'2002-2010_Pampa'!X9+'2002-2010_Pantanal'!X9)</f>
        <v>0</v>
      </c>
      <c r="Y9" s="66">
        <f>('2002-2010_Amazonia'!Y9+'2002-2010_Caatinga'!Y9+'2002-2010_Cerrado'!Y9+'2002-2010_MataAtlantica'!Y9+'2002-2010_Pampa'!Y9+'2002-2010_Pantanal'!Y9)</f>
        <v>0</v>
      </c>
      <c r="Z9" s="66">
        <f>('2002-2010_Amazonia'!Z9+'2002-2010_Caatinga'!Z9+'2002-2010_Cerrado'!Z9+'2002-2010_MataAtlantica'!Z9+'2002-2010_Pampa'!Z9+'2002-2010_Pantanal'!Z9)</f>
        <v>0</v>
      </c>
      <c r="AA9" s="66">
        <f>('2002-2010_Amazonia'!AA9+'2002-2010_Caatinga'!AA9+'2002-2010_Cerrado'!AA9+'2002-2010_MataAtlantica'!AA9+'2002-2010_Pampa'!AA9+'2002-2010_Pantanal'!AA9)</f>
        <v>1222.8616298189581</v>
      </c>
      <c r="AB9" s="66">
        <f>('2002-2010_Amazonia'!AB9+'2002-2010_Caatinga'!AB9+'2002-2010_Cerrado'!AB9+'2002-2010_MataAtlantica'!AB9+'2002-2010_Pampa'!AB9+'2002-2010_Pantanal'!AB9)</f>
        <v>141.83073504064521</v>
      </c>
      <c r="AC9" s="66">
        <f>('2002-2010_Amazonia'!AC9+'2002-2010_Caatinga'!AC9+'2002-2010_Cerrado'!AC9+'2002-2010_MataAtlantica'!AC9+'2002-2010_Pampa'!AC9+'2002-2010_Pantanal'!AC9)</f>
        <v>140688.17271138402</v>
      </c>
      <c r="AD9" s="67">
        <f t="shared" si="0"/>
        <v>5695089.4625346772</v>
      </c>
      <c r="AE9" s="9">
        <f t="shared" si="1"/>
        <v>0.65153684021651492</v>
      </c>
    </row>
    <row r="10" spans="1:31" ht="19.95" customHeight="1" x14ac:dyDescent="0.3">
      <c r="A10" s="34">
        <v>5</v>
      </c>
      <c r="B10" s="95"/>
      <c r="C10" s="38" t="s">
        <v>14</v>
      </c>
      <c r="D10" s="65">
        <f>('2002-2010_Amazonia'!D10+'2002-2010_Caatinga'!D10+'2002-2010_Cerrado'!D10+'2002-2010_MataAtlantica'!D10+'2002-2010_Pampa'!D10+'2002-2010_Pantanal'!D10)</f>
        <v>0</v>
      </c>
      <c r="E10" s="65">
        <f>('2002-2010_Amazonia'!E10+'2002-2010_Caatinga'!E10+'2002-2010_Cerrado'!E10+'2002-2010_MataAtlantica'!E10+'2002-2010_Pampa'!E10+'2002-2010_Pantanal'!E10)</f>
        <v>0</v>
      </c>
      <c r="F10" s="65">
        <f>('2002-2010_Amazonia'!F10+'2002-2010_Caatinga'!F10+'2002-2010_Cerrado'!F10+'2002-2010_MataAtlantica'!F10+'2002-2010_Pampa'!F10+'2002-2010_Pantanal'!F10)</f>
        <v>155851.6231</v>
      </c>
      <c r="G10" s="65">
        <f>('2002-2010_Amazonia'!G10+'2002-2010_Caatinga'!G10+'2002-2010_Cerrado'!G10+'2002-2010_MataAtlantica'!G10+'2002-2010_Pampa'!G10+'2002-2010_Pantanal'!G10)</f>
        <v>0</v>
      </c>
      <c r="H10" s="64">
        <f>('2002-2010_Amazonia'!H10+'2002-2010_Caatinga'!H10+'2002-2010_Cerrado'!H10+'2002-2010_MataAtlantica'!H10+'2002-2010_Pampa'!H10+'2002-2010_Pantanal'!H10)</f>
        <v>15335.039129999999</v>
      </c>
      <c r="I10" s="66">
        <f>('2002-2010_Amazonia'!I10+'2002-2010_Caatinga'!I10+'2002-2010_Cerrado'!I10+'2002-2010_MataAtlantica'!I10+'2002-2010_Pampa'!I10+'2002-2010_Pantanal'!I10)</f>
        <v>0</v>
      </c>
      <c r="J10" s="66">
        <f>('2002-2010_Amazonia'!J10+'2002-2010_Caatinga'!J10+'2002-2010_Cerrado'!J10+'2002-2010_MataAtlantica'!J10+'2002-2010_Pampa'!J10+'2002-2010_Pantanal'!J10)</f>
        <v>0</v>
      </c>
      <c r="K10" s="66">
        <f>('2002-2010_Amazonia'!K10+'2002-2010_Caatinga'!K10+'2002-2010_Cerrado'!K10+'2002-2010_MataAtlantica'!K10+'2002-2010_Pampa'!K10+'2002-2010_Pantanal'!K10)</f>
        <v>0</v>
      </c>
      <c r="L10" s="66">
        <f>('2002-2010_Amazonia'!L10+'2002-2010_Caatinga'!L10+'2002-2010_Cerrado'!L10+'2002-2010_MataAtlantica'!L10+'2002-2010_Pampa'!L10+'2002-2010_Pantanal'!L10)</f>
        <v>0</v>
      </c>
      <c r="M10" s="66">
        <f>('2002-2010_Amazonia'!M10+'2002-2010_Caatinga'!M10+'2002-2010_Cerrado'!M10+'2002-2010_MataAtlantica'!M10+'2002-2010_Pampa'!M10+'2002-2010_Pantanal'!M10)</f>
        <v>0</v>
      </c>
      <c r="N10" s="66">
        <f>('2002-2010_Amazonia'!N10+'2002-2010_Caatinga'!N10+'2002-2010_Cerrado'!N10+'2002-2010_MataAtlantica'!N10+'2002-2010_Pampa'!N10+'2002-2010_Pantanal'!N10)</f>
        <v>0</v>
      </c>
      <c r="O10" s="66">
        <f>('2002-2010_Amazonia'!O10+'2002-2010_Caatinga'!O10+'2002-2010_Cerrado'!O10+'2002-2010_MataAtlantica'!O10+'2002-2010_Pampa'!O10+'2002-2010_Pantanal'!O10)</f>
        <v>64115.6639</v>
      </c>
      <c r="P10" s="66">
        <f>('2002-2010_Amazonia'!P10+'2002-2010_Caatinga'!P10+'2002-2010_Cerrado'!P10+'2002-2010_MataAtlantica'!P10+'2002-2010_Pampa'!P10+'2002-2010_Pantanal'!P10)</f>
        <v>0</v>
      </c>
      <c r="Q10" s="66">
        <f>('2002-2010_Amazonia'!Q10+'2002-2010_Caatinga'!Q10+'2002-2010_Cerrado'!Q10+'2002-2010_MataAtlantica'!Q10+'2002-2010_Pampa'!Q10+'2002-2010_Pantanal'!Q10)</f>
        <v>26386.877369999998</v>
      </c>
      <c r="R10" s="66">
        <f>('2002-2010_Amazonia'!R10+'2002-2010_Caatinga'!R10+'2002-2010_Cerrado'!R10+'2002-2010_MataAtlantica'!R10+'2002-2010_Pampa'!R10+'2002-2010_Pantanal'!R10)</f>
        <v>0</v>
      </c>
      <c r="S10" s="66">
        <f>('2002-2010_Amazonia'!S10+'2002-2010_Caatinga'!S10+'2002-2010_Cerrado'!S10+'2002-2010_MataAtlantica'!S10+'2002-2010_Pampa'!S10+'2002-2010_Pantanal'!S10)</f>
        <v>0</v>
      </c>
      <c r="T10" s="66">
        <f>('2002-2010_Amazonia'!T10+'2002-2010_Caatinga'!T10+'2002-2010_Cerrado'!T10+'2002-2010_MataAtlantica'!T10+'2002-2010_Pampa'!T10+'2002-2010_Pantanal'!T10)</f>
        <v>0.58026942000000004</v>
      </c>
      <c r="U10" s="66">
        <f>('2002-2010_Amazonia'!U10+'2002-2010_Caatinga'!U10+'2002-2010_Cerrado'!U10+'2002-2010_MataAtlantica'!U10+'2002-2010_Pampa'!U10+'2002-2010_Pantanal'!U10)</f>
        <v>0</v>
      </c>
      <c r="V10" s="66">
        <f>('2002-2010_Amazonia'!V10+'2002-2010_Caatinga'!V10+'2002-2010_Cerrado'!V10+'2002-2010_MataAtlantica'!V10+'2002-2010_Pampa'!V10+'2002-2010_Pantanal'!V10)</f>
        <v>0</v>
      </c>
      <c r="W10" s="66">
        <f>('2002-2010_Amazonia'!W10+'2002-2010_Caatinga'!W10+'2002-2010_Cerrado'!W10+'2002-2010_MataAtlantica'!W10+'2002-2010_Pampa'!W10+'2002-2010_Pantanal'!W10)</f>
        <v>0</v>
      </c>
      <c r="X10" s="66">
        <f>('2002-2010_Amazonia'!X10+'2002-2010_Caatinga'!X10+'2002-2010_Cerrado'!X10+'2002-2010_MataAtlantica'!X10+'2002-2010_Pampa'!X10+'2002-2010_Pantanal'!X10)</f>
        <v>0</v>
      </c>
      <c r="Y10" s="66">
        <f>('2002-2010_Amazonia'!Y10+'2002-2010_Caatinga'!Y10+'2002-2010_Cerrado'!Y10+'2002-2010_MataAtlantica'!Y10+'2002-2010_Pampa'!Y10+'2002-2010_Pantanal'!Y10)</f>
        <v>0</v>
      </c>
      <c r="Z10" s="66">
        <f>('2002-2010_Amazonia'!Z10+'2002-2010_Caatinga'!Z10+'2002-2010_Cerrado'!Z10+'2002-2010_MataAtlantica'!Z10+'2002-2010_Pampa'!Z10+'2002-2010_Pantanal'!Z10)</f>
        <v>0</v>
      </c>
      <c r="AA10" s="66">
        <f>('2002-2010_Amazonia'!AA10+'2002-2010_Caatinga'!AA10+'2002-2010_Cerrado'!AA10+'2002-2010_MataAtlantica'!AA10+'2002-2010_Pampa'!AA10+'2002-2010_Pantanal'!AA10)</f>
        <v>0</v>
      </c>
      <c r="AB10" s="66">
        <f>('2002-2010_Amazonia'!AB10+'2002-2010_Caatinga'!AB10+'2002-2010_Cerrado'!AB10+'2002-2010_MataAtlantica'!AB10+'2002-2010_Pampa'!AB10+'2002-2010_Pantanal'!AB10)</f>
        <v>0</v>
      </c>
      <c r="AC10" s="66">
        <f>('2002-2010_Amazonia'!AC10+'2002-2010_Caatinga'!AC10+'2002-2010_Cerrado'!AC10+'2002-2010_MataAtlantica'!AC10+'2002-2010_Pampa'!AC10+'2002-2010_Pantanal'!AC10)</f>
        <v>1117.5545239999999</v>
      </c>
      <c r="AD10" s="67">
        <f t="shared" si="0"/>
        <v>262807.33829341998</v>
      </c>
      <c r="AE10" s="9">
        <f t="shared" si="1"/>
        <v>3.0066018085201405E-2</v>
      </c>
    </row>
    <row r="11" spans="1:31" ht="19.95" customHeight="1" x14ac:dyDescent="0.3">
      <c r="A11" s="34">
        <v>6</v>
      </c>
      <c r="B11" s="96" t="s">
        <v>63</v>
      </c>
      <c r="C11" s="39" t="s">
        <v>15</v>
      </c>
      <c r="D11" s="66">
        <f>('2002-2010_Amazonia'!D11+'2002-2010_Caatinga'!D11+'2002-2010_Cerrado'!D11+'2002-2010_MataAtlantica'!D11+'2002-2010_Pampa'!D11+'2002-2010_Pantanal'!D11)</f>
        <v>0</v>
      </c>
      <c r="E11" s="66">
        <f>('2002-2010_Amazonia'!E11+'2002-2010_Caatinga'!E11+'2002-2010_Cerrado'!E11+'2002-2010_MataAtlantica'!E11+'2002-2010_Pampa'!E11+'2002-2010_Pantanal'!E11)</f>
        <v>0</v>
      </c>
      <c r="F11" s="66">
        <f>('2002-2010_Amazonia'!F11+'2002-2010_Caatinga'!F11+'2002-2010_Cerrado'!F11+'2002-2010_MataAtlantica'!F11+'2002-2010_Pampa'!F11+'2002-2010_Pantanal'!F11)</f>
        <v>0</v>
      </c>
      <c r="G11" s="66">
        <f>('2002-2010_Amazonia'!G11+'2002-2010_Caatinga'!G11+'2002-2010_Cerrado'!G11+'2002-2010_MataAtlantica'!G11+'2002-2010_Pampa'!G11+'2002-2010_Pantanal'!G11)</f>
        <v>49981.282228413431</v>
      </c>
      <c r="H11" s="66">
        <f>('2002-2010_Amazonia'!H11+'2002-2010_Caatinga'!H11+'2002-2010_Cerrado'!H11+'2002-2010_MataAtlantica'!H11+'2002-2010_Pampa'!H11+'2002-2010_Pantanal'!H11)</f>
        <v>0</v>
      </c>
      <c r="I11" s="68">
        <f>('2002-2010_Amazonia'!I11+'2002-2010_Caatinga'!I11+'2002-2010_Cerrado'!I11+'2002-2010_MataAtlantica'!I11+'2002-2010_Pampa'!I11+'2002-2010_Pantanal'!I11)</f>
        <v>25112516.004378311</v>
      </c>
      <c r="J11" s="69">
        <f>('2002-2010_Amazonia'!J11+'2002-2010_Caatinga'!J11+'2002-2010_Cerrado'!J11+'2002-2010_MataAtlantica'!J11+'2002-2010_Pampa'!J11+'2002-2010_Pantanal'!J11)</f>
        <v>1114593.2049008582</v>
      </c>
      <c r="K11" s="69">
        <f>('2002-2010_Amazonia'!K11+'2002-2010_Caatinga'!K11+'2002-2010_Cerrado'!K11+'2002-2010_MataAtlantica'!K11+'2002-2010_Pampa'!K11+'2002-2010_Pantanal'!K11)</f>
        <v>42928.859155275488</v>
      </c>
      <c r="L11" s="70">
        <f>('2002-2010_Amazonia'!L11+'2002-2010_Caatinga'!L11+'2002-2010_Cerrado'!L11+'2002-2010_MataAtlantica'!L11+'2002-2010_Pampa'!L11+'2002-2010_Pantanal'!L11)</f>
        <v>0</v>
      </c>
      <c r="M11" s="70">
        <f>('2002-2010_Amazonia'!M11+'2002-2010_Caatinga'!M11+'2002-2010_Cerrado'!M11+'2002-2010_MataAtlantica'!M11+'2002-2010_Pampa'!M11+'2002-2010_Pantanal'!M11)</f>
        <v>0</v>
      </c>
      <c r="N11" s="70">
        <f>('2002-2010_Amazonia'!N11+'2002-2010_Caatinga'!N11+'2002-2010_Cerrado'!N11+'2002-2010_MataAtlantica'!N11+'2002-2010_Pampa'!N11+'2002-2010_Pantanal'!N11)</f>
        <v>0</v>
      </c>
      <c r="O11" s="70">
        <f>('2002-2010_Amazonia'!O11+'2002-2010_Caatinga'!O11+'2002-2010_Cerrado'!O11+'2002-2010_MataAtlantica'!O11+'2002-2010_Pampa'!O11+'2002-2010_Pantanal'!O11)</f>
        <v>1906956.8758419259</v>
      </c>
      <c r="P11" s="70">
        <f>('2002-2010_Amazonia'!P11+'2002-2010_Caatinga'!P11+'2002-2010_Cerrado'!P11+'2002-2010_MataAtlantica'!P11+'2002-2010_Pampa'!P11+'2002-2010_Pantanal'!P11)</f>
        <v>0</v>
      </c>
      <c r="Q11" s="66">
        <f>('2002-2010_Amazonia'!Q11+'2002-2010_Caatinga'!Q11+'2002-2010_Cerrado'!Q11+'2002-2010_MataAtlantica'!Q11+'2002-2010_Pampa'!Q11+'2002-2010_Pantanal'!Q11)</f>
        <v>361507.33801782964</v>
      </c>
      <c r="R11" s="66">
        <f>('2002-2010_Amazonia'!R11+'2002-2010_Caatinga'!R11+'2002-2010_Cerrado'!R11+'2002-2010_MataAtlantica'!R11+'2002-2010_Pampa'!R11+'2002-2010_Pantanal'!R11)</f>
        <v>0</v>
      </c>
      <c r="S11" s="66">
        <f>('2002-2010_Amazonia'!S11+'2002-2010_Caatinga'!S11+'2002-2010_Cerrado'!S11+'2002-2010_MataAtlantica'!S11+'2002-2010_Pampa'!S11+'2002-2010_Pantanal'!S11)</f>
        <v>0</v>
      </c>
      <c r="T11" s="66">
        <f>('2002-2010_Amazonia'!T11+'2002-2010_Caatinga'!T11+'2002-2010_Cerrado'!T11+'2002-2010_MataAtlantica'!T11+'2002-2010_Pampa'!T11+'2002-2010_Pantanal'!T11)</f>
        <v>9055.990667620883</v>
      </c>
      <c r="U11" s="66">
        <f>('2002-2010_Amazonia'!U11+'2002-2010_Caatinga'!U11+'2002-2010_Cerrado'!U11+'2002-2010_MataAtlantica'!U11+'2002-2010_Pampa'!U11+'2002-2010_Pantanal'!U11)</f>
        <v>71422.469061536467</v>
      </c>
      <c r="V11" s="66">
        <f>('2002-2010_Amazonia'!V11+'2002-2010_Caatinga'!V11+'2002-2010_Cerrado'!V11+'2002-2010_MataAtlantica'!V11+'2002-2010_Pampa'!V11+'2002-2010_Pantanal'!V11)</f>
        <v>49658.298262149634</v>
      </c>
      <c r="W11" s="66">
        <f>('2002-2010_Amazonia'!W11+'2002-2010_Caatinga'!W11+'2002-2010_Cerrado'!W11+'2002-2010_MataAtlantica'!W11+'2002-2010_Pampa'!W11+'2002-2010_Pantanal'!W11)</f>
        <v>0</v>
      </c>
      <c r="X11" s="66">
        <f>('2002-2010_Amazonia'!X11+'2002-2010_Caatinga'!X11+'2002-2010_Cerrado'!X11+'2002-2010_MataAtlantica'!X11+'2002-2010_Pampa'!X11+'2002-2010_Pantanal'!X11)</f>
        <v>0</v>
      </c>
      <c r="Y11" s="66">
        <f>('2002-2010_Amazonia'!Y11+'2002-2010_Caatinga'!Y11+'2002-2010_Cerrado'!Y11+'2002-2010_MataAtlantica'!Y11+'2002-2010_Pampa'!Y11+'2002-2010_Pantanal'!Y11)</f>
        <v>0</v>
      </c>
      <c r="Z11" s="66">
        <f>('2002-2010_Amazonia'!Z11+'2002-2010_Caatinga'!Z11+'2002-2010_Cerrado'!Z11+'2002-2010_MataAtlantica'!Z11+'2002-2010_Pampa'!Z11+'2002-2010_Pantanal'!Z11)</f>
        <v>0</v>
      </c>
      <c r="AA11" s="66">
        <f>('2002-2010_Amazonia'!AA11+'2002-2010_Caatinga'!AA11+'2002-2010_Cerrado'!AA11+'2002-2010_MataAtlantica'!AA11+'2002-2010_Pampa'!AA11+'2002-2010_Pantanal'!AA11)</f>
        <v>1763.267960392958</v>
      </c>
      <c r="AB11" s="66">
        <f>('2002-2010_Amazonia'!AB11+'2002-2010_Caatinga'!AB11+'2002-2010_Cerrado'!AB11+'2002-2010_MataAtlantica'!AB11+'2002-2010_Pampa'!AB11+'2002-2010_Pantanal'!AB11)</f>
        <v>35.378497852730803</v>
      </c>
      <c r="AC11" s="66">
        <f>('2002-2010_Amazonia'!AC11+'2002-2010_Caatinga'!AC11+'2002-2010_Cerrado'!AC11+'2002-2010_MataAtlantica'!AC11+'2002-2010_Pampa'!AC11+'2002-2010_Pantanal'!AC11)</f>
        <v>579686.19648913248</v>
      </c>
      <c r="AD11" s="67">
        <f t="shared" si="0"/>
        <v>29300105.165461298</v>
      </c>
      <c r="AE11" s="9">
        <f t="shared" si="1"/>
        <v>3.3520277535763121</v>
      </c>
    </row>
    <row r="12" spans="1:31" ht="19.95" customHeight="1" x14ac:dyDescent="0.3">
      <c r="A12" s="34">
        <v>7</v>
      </c>
      <c r="B12" s="97"/>
      <c r="C12" s="39" t="s">
        <v>16</v>
      </c>
      <c r="D12" s="66">
        <f>('2002-2010_Amazonia'!D12+'2002-2010_Caatinga'!D12+'2002-2010_Cerrado'!D12+'2002-2010_MataAtlantica'!D12+'2002-2010_Pampa'!D12+'2002-2010_Pantanal'!D12)</f>
        <v>0</v>
      </c>
      <c r="E12" s="66">
        <f>('2002-2010_Amazonia'!E12+'2002-2010_Caatinga'!E12+'2002-2010_Cerrado'!E12+'2002-2010_MataAtlantica'!E12+'2002-2010_Pampa'!E12+'2002-2010_Pantanal'!E12)</f>
        <v>0</v>
      </c>
      <c r="F12" s="66">
        <f>('2002-2010_Amazonia'!F12+'2002-2010_Caatinga'!F12+'2002-2010_Cerrado'!F12+'2002-2010_MataAtlantica'!F12+'2002-2010_Pampa'!F12+'2002-2010_Pantanal'!F12)</f>
        <v>0</v>
      </c>
      <c r="G12" s="66">
        <f>('2002-2010_Amazonia'!G12+'2002-2010_Caatinga'!G12+'2002-2010_Cerrado'!G12+'2002-2010_MataAtlantica'!G12+'2002-2010_Pampa'!G12+'2002-2010_Pantanal'!G12)</f>
        <v>3058.9622254034439</v>
      </c>
      <c r="H12" s="66">
        <f>('2002-2010_Amazonia'!H12+'2002-2010_Caatinga'!H12+'2002-2010_Cerrado'!H12+'2002-2010_MataAtlantica'!H12+'2002-2010_Pampa'!H12+'2002-2010_Pantanal'!H12)</f>
        <v>0</v>
      </c>
      <c r="I12" s="69">
        <f>('2002-2010_Amazonia'!I12+'2002-2010_Caatinga'!I12+'2002-2010_Cerrado'!I12+'2002-2010_MataAtlantica'!I12+'2002-2010_Pampa'!I12+'2002-2010_Pantanal'!I12)</f>
        <v>0</v>
      </c>
      <c r="J12" s="68">
        <f>('2002-2010_Amazonia'!J12+'2002-2010_Caatinga'!J12+'2002-2010_Cerrado'!J12+'2002-2010_MataAtlantica'!J12+'2002-2010_Pampa'!J12+'2002-2010_Pantanal'!J12)</f>
        <v>9160920.1306428351</v>
      </c>
      <c r="K12" s="69">
        <f>('2002-2010_Amazonia'!K12+'2002-2010_Caatinga'!K12+'2002-2010_Cerrado'!K12+'2002-2010_MataAtlantica'!K12+'2002-2010_Pampa'!K12+'2002-2010_Pantanal'!K12)</f>
        <v>2285.225808350106</v>
      </c>
      <c r="L12" s="70">
        <f>('2002-2010_Amazonia'!L12+'2002-2010_Caatinga'!L12+'2002-2010_Cerrado'!L12+'2002-2010_MataAtlantica'!L12+'2002-2010_Pampa'!L12+'2002-2010_Pantanal'!L12)</f>
        <v>0</v>
      </c>
      <c r="M12" s="70">
        <f>('2002-2010_Amazonia'!M12+'2002-2010_Caatinga'!M12+'2002-2010_Cerrado'!M12+'2002-2010_MataAtlantica'!M12+'2002-2010_Pampa'!M12+'2002-2010_Pantanal'!M12)</f>
        <v>0</v>
      </c>
      <c r="N12" s="70">
        <f>('2002-2010_Amazonia'!N12+'2002-2010_Caatinga'!N12+'2002-2010_Cerrado'!N12+'2002-2010_MataAtlantica'!N12+'2002-2010_Pampa'!N12+'2002-2010_Pantanal'!N12)</f>
        <v>0</v>
      </c>
      <c r="O12" s="70">
        <f>('2002-2010_Amazonia'!O12+'2002-2010_Caatinga'!O12+'2002-2010_Cerrado'!O12+'2002-2010_MataAtlantica'!O12+'2002-2010_Pampa'!O12+'2002-2010_Pantanal'!O12)</f>
        <v>166272.60580220522</v>
      </c>
      <c r="P12" s="70">
        <f>('2002-2010_Amazonia'!P12+'2002-2010_Caatinga'!P12+'2002-2010_Cerrado'!P12+'2002-2010_MataAtlantica'!P12+'2002-2010_Pampa'!P12+'2002-2010_Pantanal'!P12)</f>
        <v>0</v>
      </c>
      <c r="Q12" s="66">
        <f>('2002-2010_Amazonia'!Q12+'2002-2010_Caatinga'!Q12+'2002-2010_Cerrado'!Q12+'2002-2010_MataAtlantica'!Q12+'2002-2010_Pampa'!Q12+'2002-2010_Pantanal'!Q12)</f>
        <v>32733.343176815353</v>
      </c>
      <c r="R12" s="66">
        <f>('2002-2010_Amazonia'!R12+'2002-2010_Caatinga'!R12+'2002-2010_Cerrado'!R12+'2002-2010_MataAtlantica'!R12+'2002-2010_Pampa'!R12+'2002-2010_Pantanal'!R12)</f>
        <v>0</v>
      </c>
      <c r="S12" s="66">
        <f>('2002-2010_Amazonia'!S12+'2002-2010_Caatinga'!S12+'2002-2010_Cerrado'!S12+'2002-2010_MataAtlantica'!S12+'2002-2010_Pampa'!S12+'2002-2010_Pantanal'!S12)</f>
        <v>0</v>
      </c>
      <c r="T12" s="66">
        <f>('2002-2010_Amazonia'!T12+'2002-2010_Caatinga'!T12+'2002-2010_Cerrado'!T12+'2002-2010_MataAtlantica'!T12+'2002-2010_Pampa'!T12+'2002-2010_Pantanal'!T12)</f>
        <v>2851.3702781986344</v>
      </c>
      <c r="U12" s="66">
        <f>('2002-2010_Amazonia'!U12+'2002-2010_Caatinga'!U12+'2002-2010_Cerrado'!U12+'2002-2010_MataAtlantica'!U12+'2002-2010_Pampa'!U12+'2002-2010_Pantanal'!U12)</f>
        <v>8334.3729341754915</v>
      </c>
      <c r="V12" s="66">
        <f>('2002-2010_Amazonia'!V12+'2002-2010_Caatinga'!V12+'2002-2010_Cerrado'!V12+'2002-2010_MataAtlantica'!V12+'2002-2010_Pampa'!V12+'2002-2010_Pantanal'!V12)</f>
        <v>1945.7177524755161</v>
      </c>
      <c r="W12" s="66">
        <f>('2002-2010_Amazonia'!W12+'2002-2010_Caatinga'!W12+'2002-2010_Cerrado'!W12+'2002-2010_MataAtlantica'!W12+'2002-2010_Pampa'!W12+'2002-2010_Pantanal'!W12)</f>
        <v>0</v>
      </c>
      <c r="X12" s="66">
        <f>('2002-2010_Amazonia'!X12+'2002-2010_Caatinga'!X12+'2002-2010_Cerrado'!X12+'2002-2010_MataAtlantica'!X12+'2002-2010_Pampa'!X12+'2002-2010_Pantanal'!X12)</f>
        <v>0</v>
      </c>
      <c r="Y12" s="66">
        <f>('2002-2010_Amazonia'!Y12+'2002-2010_Caatinga'!Y12+'2002-2010_Cerrado'!Y12+'2002-2010_MataAtlantica'!Y12+'2002-2010_Pampa'!Y12+'2002-2010_Pantanal'!Y12)</f>
        <v>0</v>
      </c>
      <c r="Z12" s="66">
        <f>('2002-2010_Amazonia'!Z12+'2002-2010_Caatinga'!Z12+'2002-2010_Cerrado'!Z12+'2002-2010_MataAtlantica'!Z12+'2002-2010_Pampa'!Z12+'2002-2010_Pantanal'!Z12)</f>
        <v>0</v>
      </c>
      <c r="AA12" s="66">
        <f>('2002-2010_Amazonia'!AA12+'2002-2010_Caatinga'!AA12+'2002-2010_Cerrado'!AA12+'2002-2010_MataAtlantica'!AA12+'2002-2010_Pampa'!AA12+'2002-2010_Pantanal'!AA12)</f>
        <v>702.3897035018889</v>
      </c>
      <c r="AB12" s="66">
        <f>('2002-2010_Amazonia'!AB12+'2002-2010_Caatinga'!AB12+'2002-2010_Cerrado'!AB12+'2002-2010_MataAtlantica'!AB12+'2002-2010_Pampa'!AB12+'2002-2010_Pantanal'!AB12)</f>
        <v>0</v>
      </c>
      <c r="AC12" s="66">
        <f>('2002-2010_Amazonia'!AC12+'2002-2010_Caatinga'!AC12+'2002-2010_Cerrado'!AC12+'2002-2010_MataAtlantica'!AC12+'2002-2010_Pampa'!AC12+'2002-2010_Pantanal'!AC12)</f>
        <v>265499.07611142617</v>
      </c>
      <c r="AD12" s="67">
        <f t="shared" si="0"/>
        <v>9644603.194435386</v>
      </c>
      <c r="AE12" s="9">
        <f t="shared" si="1"/>
        <v>1.1033741141000162</v>
      </c>
    </row>
    <row r="13" spans="1:31" ht="19.95" customHeight="1" x14ac:dyDescent="0.3">
      <c r="A13" s="34">
        <v>8</v>
      </c>
      <c r="B13" s="97"/>
      <c r="C13" s="39" t="s">
        <v>17</v>
      </c>
      <c r="D13" s="66">
        <f>('2002-2010_Amazonia'!D13+'2002-2010_Caatinga'!D13+'2002-2010_Cerrado'!D13+'2002-2010_MataAtlantica'!D13+'2002-2010_Pampa'!D13+'2002-2010_Pantanal'!D13)</f>
        <v>0</v>
      </c>
      <c r="E13" s="66">
        <f>('2002-2010_Amazonia'!E13+'2002-2010_Caatinga'!E13+'2002-2010_Cerrado'!E13+'2002-2010_MataAtlantica'!E13+'2002-2010_Pampa'!E13+'2002-2010_Pantanal'!E13)</f>
        <v>0</v>
      </c>
      <c r="F13" s="66">
        <f>('2002-2010_Amazonia'!F13+'2002-2010_Caatinga'!F13+'2002-2010_Cerrado'!F13+'2002-2010_MataAtlantica'!F13+'2002-2010_Pampa'!F13+'2002-2010_Pantanal'!F13)</f>
        <v>0</v>
      </c>
      <c r="G13" s="66">
        <f>('2002-2010_Amazonia'!G13+'2002-2010_Caatinga'!G13+'2002-2010_Cerrado'!G13+'2002-2010_MataAtlantica'!G13+'2002-2010_Pampa'!G13+'2002-2010_Pantanal'!G13)</f>
        <v>2409.1152760538362</v>
      </c>
      <c r="H13" s="66">
        <f>('2002-2010_Amazonia'!H13+'2002-2010_Caatinga'!H13+'2002-2010_Cerrado'!H13+'2002-2010_MataAtlantica'!H13+'2002-2010_Pampa'!H13+'2002-2010_Pantanal'!H13)</f>
        <v>0</v>
      </c>
      <c r="I13" s="69">
        <f>('2002-2010_Amazonia'!I13+'2002-2010_Caatinga'!I13+'2002-2010_Cerrado'!I13+'2002-2010_MataAtlantica'!I13+'2002-2010_Pampa'!I13+'2002-2010_Pantanal'!I13)</f>
        <v>0</v>
      </c>
      <c r="J13" s="69">
        <f>('2002-2010_Amazonia'!J13+'2002-2010_Caatinga'!J13+'2002-2010_Cerrado'!J13+'2002-2010_MataAtlantica'!J13+'2002-2010_Pampa'!J13+'2002-2010_Pantanal'!J13)</f>
        <v>0</v>
      </c>
      <c r="K13" s="68">
        <f>('2002-2010_Amazonia'!K13+'2002-2010_Caatinga'!K13+'2002-2010_Cerrado'!K13+'2002-2010_MataAtlantica'!K13+'2002-2010_Pampa'!K13+'2002-2010_Pantanal'!K13)</f>
        <v>173810.32914249008</v>
      </c>
      <c r="L13" s="70">
        <f>('2002-2010_Amazonia'!L13+'2002-2010_Caatinga'!L13+'2002-2010_Cerrado'!L13+'2002-2010_MataAtlantica'!L13+'2002-2010_Pampa'!L13+'2002-2010_Pantanal'!L13)</f>
        <v>0</v>
      </c>
      <c r="M13" s="70">
        <f>('2002-2010_Amazonia'!M13+'2002-2010_Caatinga'!M13+'2002-2010_Cerrado'!M13+'2002-2010_MataAtlantica'!M13+'2002-2010_Pampa'!M13+'2002-2010_Pantanal'!M13)</f>
        <v>0</v>
      </c>
      <c r="N13" s="70">
        <f>('2002-2010_Amazonia'!N13+'2002-2010_Caatinga'!N13+'2002-2010_Cerrado'!N13+'2002-2010_MataAtlantica'!N13+'2002-2010_Pampa'!N13+'2002-2010_Pantanal'!N13)</f>
        <v>0</v>
      </c>
      <c r="O13" s="70">
        <f>('2002-2010_Amazonia'!O13+'2002-2010_Caatinga'!O13+'2002-2010_Cerrado'!O13+'2002-2010_MataAtlantica'!O13+'2002-2010_Pampa'!O13+'2002-2010_Pantanal'!O13)</f>
        <v>42562.095883452792</v>
      </c>
      <c r="P13" s="70">
        <f>('2002-2010_Amazonia'!P13+'2002-2010_Caatinga'!P13+'2002-2010_Cerrado'!P13+'2002-2010_MataAtlantica'!P13+'2002-2010_Pampa'!P13+'2002-2010_Pantanal'!P13)</f>
        <v>0</v>
      </c>
      <c r="Q13" s="66">
        <f>('2002-2010_Amazonia'!Q13+'2002-2010_Caatinga'!Q13+'2002-2010_Cerrado'!Q13+'2002-2010_MataAtlantica'!Q13+'2002-2010_Pampa'!Q13+'2002-2010_Pantanal'!Q13)</f>
        <v>10896.733183209948</v>
      </c>
      <c r="R13" s="66">
        <f>('2002-2010_Amazonia'!R13+'2002-2010_Caatinga'!R13+'2002-2010_Cerrado'!R13+'2002-2010_MataAtlantica'!R13+'2002-2010_Pampa'!R13+'2002-2010_Pantanal'!R13)</f>
        <v>0</v>
      </c>
      <c r="S13" s="66">
        <f>('2002-2010_Amazonia'!S13+'2002-2010_Caatinga'!S13+'2002-2010_Cerrado'!S13+'2002-2010_MataAtlantica'!S13+'2002-2010_Pampa'!S13+'2002-2010_Pantanal'!S13)</f>
        <v>0</v>
      </c>
      <c r="T13" s="66">
        <f>('2002-2010_Amazonia'!T13+'2002-2010_Caatinga'!T13+'2002-2010_Cerrado'!T13+'2002-2010_MataAtlantica'!T13+'2002-2010_Pampa'!T13+'2002-2010_Pantanal'!T13)</f>
        <v>109.4364590557015</v>
      </c>
      <c r="U13" s="66">
        <f>('2002-2010_Amazonia'!U13+'2002-2010_Caatinga'!U13+'2002-2010_Cerrado'!U13+'2002-2010_MataAtlantica'!U13+'2002-2010_Pampa'!U13+'2002-2010_Pantanal'!U13)</f>
        <v>20.80325076561504</v>
      </c>
      <c r="V13" s="66">
        <f>('2002-2010_Amazonia'!V13+'2002-2010_Caatinga'!V13+'2002-2010_Cerrado'!V13+'2002-2010_MataAtlantica'!V13+'2002-2010_Pampa'!V13+'2002-2010_Pantanal'!V13)</f>
        <v>256.686397592986</v>
      </c>
      <c r="W13" s="66">
        <f>('2002-2010_Amazonia'!W13+'2002-2010_Caatinga'!W13+'2002-2010_Cerrado'!W13+'2002-2010_MataAtlantica'!W13+'2002-2010_Pampa'!W13+'2002-2010_Pantanal'!W13)</f>
        <v>0</v>
      </c>
      <c r="X13" s="66">
        <f>('2002-2010_Amazonia'!X13+'2002-2010_Caatinga'!X13+'2002-2010_Cerrado'!X13+'2002-2010_MataAtlantica'!X13+'2002-2010_Pampa'!X13+'2002-2010_Pantanal'!X13)</f>
        <v>0</v>
      </c>
      <c r="Y13" s="66">
        <f>('2002-2010_Amazonia'!Y13+'2002-2010_Caatinga'!Y13+'2002-2010_Cerrado'!Y13+'2002-2010_MataAtlantica'!Y13+'2002-2010_Pampa'!Y13+'2002-2010_Pantanal'!Y13)</f>
        <v>0</v>
      </c>
      <c r="Z13" s="66">
        <f>('2002-2010_Amazonia'!Z13+'2002-2010_Caatinga'!Z13+'2002-2010_Cerrado'!Z13+'2002-2010_MataAtlantica'!Z13+'2002-2010_Pampa'!Z13+'2002-2010_Pantanal'!Z13)</f>
        <v>0</v>
      </c>
      <c r="AA13" s="66">
        <f>('2002-2010_Amazonia'!AA13+'2002-2010_Caatinga'!AA13+'2002-2010_Cerrado'!AA13+'2002-2010_MataAtlantica'!AA13+'2002-2010_Pampa'!AA13+'2002-2010_Pantanal'!AA13)</f>
        <v>25.883069769829998</v>
      </c>
      <c r="AB13" s="66">
        <f>('2002-2010_Amazonia'!AB13+'2002-2010_Caatinga'!AB13+'2002-2010_Cerrado'!AB13+'2002-2010_MataAtlantica'!AB13+'2002-2010_Pampa'!AB13+'2002-2010_Pantanal'!AB13)</f>
        <v>0</v>
      </c>
      <c r="AC13" s="66">
        <f>('2002-2010_Amazonia'!AC13+'2002-2010_Caatinga'!AC13+'2002-2010_Cerrado'!AC13+'2002-2010_MataAtlantica'!AC13+'2002-2010_Pampa'!AC13+'2002-2010_Pantanal'!AC13)</f>
        <v>1090.8937992680426</v>
      </c>
      <c r="AD13" s="67">
        <f t="shared" si="0"/>
        <v>231181.97646165881</v>
      </c>
      <c r="AE13" s="9">
        <f t="shared" si="1"/>
        <v>2.6447973372450036E-2</v>
      </c>
    </row>
    <row r="14" spans="1:31" ht="19.95" customHeight="1" x14ac:dyDescent="0.3">
      <c r="A14" s="34">
        <v>9</v>
      </c>
      <c r="B14" s="97"/>
      <c r="C14" s="44" t="s">
        <v>18</v>
      </c>
      <c r="D14" s="66">
        <f>('2002-2010_Amazonia'!D14+'2002-2010_Caatinga'!D14+'2002-2010_Cerrado'!D14+'2002-2010_MataAtlantica'!D14+'2002-2010_Pampa'!D14+'2002-2010_Pantanal'!D14)</f>
        <v>0</v>
      </c>
      <c r="E14" s="66">
        <f>('2002-2010_Amazonia'!E14+'2002-2010_Caatinga'!E14+'2002-2010_Cerrado'!E14+'2002-2010_MataAtlantica'!E14+'2002-2010_Pampa'!E14+'2002-2010_Pantanal'!E14)</f>
        <v>0</v>
      </c>
      <c r="F14" s="66">
        <f>('2002-2010_Amazonia'!F14+'2002-2010_Caatinga'!F14+'2002-2010_Cerrado'!F14+'2002-2010_MataAtlantica'!F14+'2002-2010_Pampa'!F14+'2002-2010_Pantanal'!F14)</f>
        <v>0</v>
      </c>
      <c r="G14" s="66">
        <f>('2002-2010_Amazonia'!G14+'2002-2010_Caatinga'!G14+'2002-2010_Cerrado'!G14+'2002-2010_MataAtlantica'!G14+'2002-2010_Pampa'!G14+'2002-2010_Pantanal'!G14)</f>
        <v>224836.37633279737</v>
      </c>
      <c r="H14" s="66">
        <f>('2002-2010_Amazonia'!H14+'2002-2010_Caatinga'!H14+'2002-2010_Cerrado'!H14+'2002-2010_MataAtlantica'!H14+'2002-2010_Pampa'!H14+'2002-2010_Pantanal'!H14)</f>
        <v>0</v>
      </c>
      <c r="I14" s="70">
        <f>('2002-2010_Amazonia'!I14+'2002-2010_Caatinga'!I14+'2002-2010_Cerrado'!I14+'2002-2010_MataAtlantica'!I14+'2002-2010_Pampa'!I14+'2002-2010_Pantanal'!I14)</f>
        <v>0</v>
      </c>
      <c r="J14" s="70">
        <f>('2002-2010_Amazonia'!J14+'2002-2010_Caatinga'!J14+'2002-2010_Cerrado'!J14+'2002-2010_MataAtlantica'!J14+'2002-2010_Pampa'!J14+'2002-2010_Pantanal'!J14)</f>
        <v>0</v>
      </c>
      <c r="K14" s="70">
        <f>('2002-2010_Amazonia'!K14+'2002-2010_Caatinga'!K14+'2002-2010_Cerrado'!K14+'2002-2010_MataAtlantica'!K14+'2002-2010_Pampa'!K14+'2002-2010_Pantanal'!K14)</f>
        <v>0</v>
      </c>
      <c r="L14" s="71">
        <f>('2002-2010_Amazonia'!L14+'2002-2010_Caatinga'!L14+'2002-2010_Cerrado'!L14+'2002-2010_MataAtlantica'!L14+'2002-2010_Pampa'!L14+'2002-2010_Pantanal'!L14)</f>
        <v>12153585.432735808</v>
      </c>
      <c r="M14" s="72">
        <f>('2002-2010_Amazonia'!M14+'2002-2010_Caatinga'!M14+'2002-2010_Cerrado'!M14+'2002-2010_MataAtlantica'!M14+'2002-2010_Pampa'!M14+'2002-2010_Pantanal'!M14)</f>
        <v>537545.55160624173</v>
      </c>
      <c r="N14" s="72">
        <f>('2002-2010_Amazonia'!N14+'2002-2010_Caatinga'!N14+'2002-2010_Cerrado'!N14+'2002-2010_MataAtlantica'!N14+'2002-2010_Pampa'!N14+'2002-2010_Pantanal'!N14)</f>
        <v>14332.61990241061</v>
      </c>
      <c r="O14" s="72">
        <f>('2002-2010_Amazonia'!O14+'2002-2010_Caatinga'!O14+'2002-2010_Cerrado'!O14+'2002-2010_MataAtlantica'!O14+'2002-2010_Pampa'!O14+'2002-2010_Pantanal'!O14)</f>
        <v>1063912.4914323876</v>
      </c>
      <c r="P14" s="72">
        <f>('2002-2010_Amazonia'!P14+'2002-2010_Caatinga'!P14+'2002-2010_Cerrado'!P14+'2002-2010_MataAtlantica'!P14+'2002-2010_Pampa'!P14+'2002-2010_Pantanal'!P14)</f>
        <v>0</v>
      </c>
      <c r="Q14" s="66">
        <f>('2002-2010_Amazonia'!Q14+'2002-2010_Caatinga'!Q14+'2002-2010_Cerrado'!Q14+'2002-2010_MataAtlantica'!Q14+'2002-2010_Pampa'!Q14+'2002-2010_Pantanal'!Q14)</f>
        <v>516492.99249734409</v>
      </c>
      <c r="R14" s="66">
        <f>('2002-2010_Amazonia'!R14+'2002-2010_Caatinga'!R14+'2002-2010_Cerrado'!R14+'2002-2010_MataAtlantica'!R14+'2002-2010_Pampa'!R14+'2002-2010_Pantanal'!R14)</f>
        <v>0</v>
      </c>
      <c r="S14" s="66">
        <f>('2002-2010_Amazonia'!S14+'2002-2010_Caatinga'!S14+'2002-2010_Cerrado'!S14+'2002-2010_MataAtlantica'!S14+'2002-2010_Pampa'!S14+'2002-2010_Pantanal'!S14)</f>
        <v>0</v>
      </c>
      <c r="T14" s="66">
        <f>('2002-2010_Amazonia'!T14+'2002-2010_Caatinga'!T14+'2002-2010_Cerrado'!T14+'2002-2010_MataAtlantica'!T14+'2002-2010_Pampa'!T14+'2002-2010_Pantanal'!T14)</f>
        <v>2725.2169260182686</v>
      </c>
      <c r="U14" s="66">
        <f>('2002-2010_Amazonia'!U14+'2002-2010_Caatinga'!U14+'2002-2010_Cerrado'!U14+'2002-2010_MataAtlantica'!U14+'2002-2010_Pampa'!U14+'2002-2010_Pantanal'!U14)</f>
        <v>82363.678927107656</v>
      </c>
      <c r="V14" s="66">
        <f>('2002-2010_Amazonia'!V14+'2002-2010_Caatinga'!V14+'2002-2010_Cerrado'!V14+'2002-2010_MataAtlantica'!V14+'2002-2010_Pampa'!V14+'2002-2010_Pantanal'!V14)</f>
        <v>10458.918299418672</v>
      </c>
      <c r="W14" s="66">
        <f>('2002-2010_Amazonia'!W14+'2002-2010_Caatinga'!W14+'2002-2010_Cerrado'!W14+'2002-2010_MataAtlantica'!W14+'2002-2010_Pampa'!W14+'2002-2010_Pantanal'!W14)</f>
        <v>0</v>
      </c>
      <c r="X14" s="66">
        <f>('2002-2010_Amazonia'!X14+'2002-2010_Caatinga'!X14+'2002-2010_Cerrado'!X14+'2002-2010_MataAtlantica'!X14+'2002-2010_Pampa'!X14+'2002-2010_Pantanal'!X14)</f>
        <v>0</v>
      </c>
      <c r="Y14" s="66">
        <f>('2002-2010_Amazonia'!Y14+'2002-2010_Caatinga'!Y14+'2002-2010_Cerrado'!Y14+'2002-2010_MataAtlantica'!Y14+'2002-2010_Pampa'!Y14+'2002-2010_Pantanal'!Y14)</f>
        <v>0</v>
      </c>
      <c r="Z14" s="66">
        <f>('2002-2010_Amazonia'!Z14+'2002-2010_Caatinga'!Z14+'2002-2010_Cerrado'!Z14+'2002-2010_MataAtlantica'!Z14+'2002-2010_Pampa'!Z14+'2002-2010_Pantanal'!Z14)</f>
        <v>0</v>
      </c>
      <c r="AA14" s="66">
        <f>('2002-2010_Amazonia'!AA14+'2002-2010_Caatinga'!AA14+'2002-2010_Cerrado'!AA14+'2002-2010_MataAtlantica'!AA14+'2002-2010_Pampa'!AA14+'2002-2010_Pantanal'!AA14)</f>
        <v>2061.4652597965842</v>
      </c>
      <c r="AB14" s="66">
        <f>('2002-2010_Amazonia'!AB14+'2002-2010_Caatinga'!AB14+'2002-2010_Cerrado'!AB14+'2002-2010_MataAtlantica'!AB14+'2002-2010_Pampa'!AB14+'2002-2010_Pantanal'!AB14)</f>
        <v>51.648170173672462</v>
      </c>
      <c r="AC14" s="66">
        <f>('2002-2010_Amazonia'!AC14+'2002-2010_Caatinga'!AC14+'2002-2010_Cerrado'!AC14+'2002-2010_MataAtlantica'!AC14+'2002-2010_Pampa'!AC14+'2002-2010_Pantanal'!AC14)</f>
        <v>253330.23102686708</v>
      </c>
      <c r="AD14" s="67">
        <f t="shared" si="0"/>
        <v>14861696.623116368</v>
      </c>
      <c r="AE14" s="9">
        <f t="shared" si="1"/>
        <v>1.7002266464436124</v>
      </c>
    </row>
    <row r="15" spans="1:31" ht="19.95" customHeight="1" x14ac:dyDescent="0.3">
      <c r="A15" s="34">
        <v>10</v>
      </c>
      <c r="B15" s="97"/>
      <c r="C15" s="44" t="s">
        <v>19</v>
      </c>
      <c r="D15" s="66">
        <f>('2002-2010_Amazonia'!D15+'2002-2010_Caatinga'!D15+'2002-2010_Cerrado'!D15+'2002-2010_MataAtlantica'!D15+'2002-2010_Pampa'!D15+'2002-2010_Pantanal'!D15)</f>
        <v>0</v>
      </c>
      <c r="E15" s="66">
        <f>('2002-2010_Amazonia'!E15+'2002-2010_Caatinga'!E15+'2002-2010_Cerrado'!E15+'2002-2010_MataAtlantica'!E15+'2002-2010_Pampa'!E15+'2002-2010_Pantanal'!E15)</f>
        <v>0</v>
      </c>
      <c r="F15" s="66">
        <f>('2002-2010_Amazonia'!F15+'2002-2010_Caatinga'!F15+'2002-2010_Cerrado'!F15+'2002-2010_MataAtlantica'!F15+'2002-2010_Pampa'!F15+'2002-2010_Pantanal'!F15)</f>
        <v>0</v>
      </c>
      <c r="G15" s="66">
        <f>('2002-2010_Amazonia'!G15+'2002-2010_Caatinga'!G15+'2002-2010_Cerrado'!G15+'2002-2010_MataAtlantica'!G15+'2002-2010_Pampa'!G15+'2002-2010_Pantanal'!G15)</f>
        <v>11144.53616641121</v>
      </c>
      <c r="H15" s="66">
        <f>('2002-2010_Amazonia'!H15+'2002-2010_Caatinga'!H15+'2002-2010_Cerrado'!H15+'2002-2010_MataAtlantica'!H15+'2002-2010_Pampa'!H15+'2002-2010_Pantanal'!H15)</f>
        <v>0</v>
      </c>
      <c r="I15" s="70">
        <f>('2002-2010_Amazonia'!I15+'2002-2010_Caatinga'!I15+'2002-2010_Cerrado'!I15+'2002-2010_MataAtlantica'!I15+'2002-2010_Pampa'!I15+'2002-2010_Pantanal'!I15)</f>
        <v>0</v>
      </c>
      <c r="J15" s="70">
        <f>('2002-2010_Amazonia'!J15+'2002-2010_Caatinga'!J15+'2002-2010_Cerrado'!J15+'2002-2010_MataAtlantica'!J15+'2002-2010_Pampa'!J15+'2002-2010_Pantanal'!J15)</f>
        <v>0</v>
      </c>
      <c r="K15" s="70">
        <f>('2002-2010_Amazonia'!K15+'2002-2010_Caatinga'!K15+'2002-2010_Cerrado'!K15+'2002-2010_MataAtlantica'!K15+'2002-2010_Pampa'!K15+'2002-2010_Pantanal'!K15)</f>
        <v>0</v>
      </c>
      <c r="L15" s="72">
        <f>('2002-2010_Amazonia'!L15+'2002-2010_Caatinga'!L15+'2002-2010_Cerrado'!L15+'2002-2010_MataAtlantica'!L15+'2002-2010_Pampa'!L15+'2002-2010_Pantanal'!L15)</f>
        <v>0</v>
      </c>
      <c r="M15" s="71">
        <f>('2002-2010_Amazonia'!M15+'2002-2010_Caatinga'!M15+'2002-2010_Cerrado'!M15+'2002-2010_MataAtlantica'!M15+'2002-2010_Pampa'!M15+'2002-2010_Pantanal'!M15)</f>
        <v>2476797.7372998539</v>
      </c>
      <c r="N15" s="72">
        <f>('2002-2010_Amazonia'!N15+'2002-2010_Caatinga'!N15+'2002-2010_Cerrado'!N15+'2002-2010_MataAtlantica'!N15+'2002-2010_Pampa'!N15+'2002-2010_Pantanal'!N15)</f>
        <v>1060.2765647019135</v>
      </c>
      <c r="O15" s="72">
        <f>('2002-2010_Amazonia'!O15+'2002-2010_Caatinga'!O15+'2002-2010_Cerrado'!O15+'2002-2010_MataAtlantica'!O15+'2002-2010_Pampa'!O15+'2002-2010_Pantanal'!O15)</f>
        <v>45353.904814087888</v>
      </c>
      <c r="P15" s="72">
        <f>('2002-2010_Amazonia'!P15+'2002-2010_Caatinga'!P15+'2002-2010_Cerrado'!P15+'2002-2010_MataAtlantica'!P15+'2002-2010_Pampa'!P15+'2002-2010_Pantanal'!P15)</f>
        <v>0</v>
      </c>
      <c r="Q15" s="66">
        <f>('2002-2010_Amazonia'!Q15+'2002-2010_Caatinga'!Q15+'2002-2010_Cerrado'!Q15+'2002-2010_MataAtlantica'!Q15+'2002-2010_Pampa'!Q15+'2002-2010_Pantanal'!Q15)</f>
        <v>6838.4627373713738</v>
      </c>
      <c r="R15" s="66">
        <f>('2002-2010_Amazonia'!R15+'2002-2010_Caatinga'!R15+'2002-2010_Cerrado'!R15+'2002-2010_MataAtlantica'!R15+'2002-2010_Pampa'!R15+'2002-2010_Pantanal'!R15)</f>
        <v>0</v>
      </c>
      <c r="S15" s="66">
        <f>('2002-2010_Amazonia'!S15+'2002-2010_Caatinga'!S15+'2002-2010_Cerrado'!S15+'2002-2010_MataAtlantica'!S15+'2002-2010_Pampa'!S15+'2002-2010_Pantanal'!S15)</f>
        <v>0</v>
      </c>
      <c r="T15" s="66">
        <f>('2002-2010_Amazonia'!T15+'2002-2010_Caatinga'!T15+'2002-2010_Cerrado'!T15+'2002-2010_MataAtlantica'!T15+'2002-2010_Pampa'!T15+'2002-2010_Pantanal'!T15)</f>
        <v>372.39512534222001</v>
      </c>
      <c r="U15" s="66">
        <f>('2002-2010_Amazonia'!U15+'2002-2010_Caatinga'!U15+'2002-2010_Cerrado'!U15+'2002-2010_MataAtlantica'!U15+'2002-2010_Pampa'!U15+'2002-2010_Pantanal'!U15)</f>
        <v>39331.321181933075</v>
      </c>
      <c r="V15" s="66">
        <f>('2002-2010_Amazonia'!V15+'2002-2010_Caatinga'!V15+'2002-2010_Cerrado'!V15+'2002-2010_MataAtlantica'!V15+'2002-2010_Pampa'!V15+'2002-2010_Pantanal'!V15)</f>
        <v>263.26620329396769</v>
      </c>
      <c r="W15" s="66">
        <f>('2002-2010_Amazonia'!W15+'2002-2010_Caatinga'!W15+'2002-2010_Cerrado'!W15+'2002-2010_MataAtlantica'!W15+'2002-2010_Pampa'!W15+'2002-2010_Pantanal'!W15)</f>
        <v>0</v>
      </c>
      <c r="X15" s="66">
        <f>('2002-2010_Amazonia'!X15+'2002-2010_Caatinga'!X15+'2002-2010_Cerrado'!X15+'2002-2010_MataAtlantica'!X15+'2002-2010_Pampa'!X15+'2002-2010_Pantanal'!X15)</f>
        <v>0</v>
      </c>
      <c r="Y15" s="66">
        <f>('2002-2010_Amazonia'!Y15+'2002-2010_Caatinga'!Y15+'2002-2010_Cerrado'!Y15+'2002-2010_MataAtlantica'!Y15+'2002-2010_Pampa'!Y15+'2002-2010_Pantanal'!Y15)</f>
        <v>0</v>
      </c>
      <c r="Z15" s="66">
        <f>('2002-2010_Amazonia'!Z15+'2002-2010_Caatinga'!Z15+'2002-2010_Cerrado'!Z15+'2002-2010_MataAtlantica'!Z15+'2002-2010_Pampa'!Z15+'2002-2010_Pantanal'!Z15)</f>
        <v>0</v>
      </c>
      <c r="AA15" s="66">
        <f>('2002-2010_Amazonia'!AA15+'2002-2010_Caatinga'!AA15+'2002-2010_Cerrado'!AA15+'2002-2010_MataAtlantica'!AA15+'2002-2010_Pampa'!AA15+'2002-2010_Pantanal'!AA15)</f>
        <v>1716.6632058514385</v>
      </c>
      <c r="AB15" s="66">
        <f>('2002-2010_Amazonia'!AB15+'2002-2010_Caatinga'!AB15+'2002-2010_Cerrado'!AB15+'2002-2010_MataAtlantica'!AB15+'2002-2010_Pampa'!AB15+'2002-2010_Pantanal'!AB15)</f>
        <v>5.7627738800063701</v>
      </c>
      <c r="AC15" s="66">
        <f>('2002-2010_Amazonia'!AC15+'2002-2010_Caatinga'!AC15+'2002-2010_Cerrado'!AC15+'2002-2010_MataAtlantica'!AC15+'2002-2010_Pampa'!AC15+'2002-2010_Pantanal'!AC15)</f>
        <v>102195.69140741356</v>
      </c>
      <c r="AD15" s="67">
        <f t="shared" si="0"/>
        <v>2685080.0174801401</v>
      </c>
      <c r="AE15" s="9">
        <f t="shared" si="1"/>
        <v>0.30718192608319594</v>
      </c>
    </row>
    <row r="16" spans="1:31" ht="19.95" customHeight="1" x14ac:dyDescent="0.3">
      <c r="A16" s="34">
        <v>11</v>
      </c>
      <c r="B16" s="97"/>
      <c r="C16" s="44" t="s">
        <v>54</v>
      </c>
      <c r="D16" s="66">
        <f>('2002-2010_Amazonia'!D16+'2002-2010_Caatinga'!D16+'2002-2010_Cerrado'!D16+'2002-2010_MataAtlantica'!D16+'2002-2010_Pampa'!D16+'2002-2010_Pantanal'!D16)</f>
        <v>0</v>
      </c>
      <c r="E16" s="66">
        <f>('2002-2010_Amazonia'!E16+'2002-2010_Caatinga'!E16+'2002-2010_Cerrado'!E16+'2002-2010_MataAtlantica'!E16+'2002-2010_Pampa'!E16+'2002-2010_Pantanal'!E16)</f>
        <v>0</v>
      </c>
      <c r="F16" s="66">
        <f>('2002-2010_Amazonia'!F16+'2002-2010_Caatinga'!F16+'2002-2010_Cerrado'!F16+'2002-2010_MataAtlantica'!F16+'2002-2010_Pampa'!F16+'2002-2010_Pantanal'!F16)</f>
        <v>0</v>
      </c>
      <c r="G16" s="66">
        <f>('2002-2010_Amazonia'!G16+'2002-2010_Caatinga'!G16+'2002-2010_Cerrado'!G16+'2002-2010_MataAtlantica'!G16+'2002-2010_Pampa'!G16+'2002-2010_Pantanal'!G16)</f>
        <v>3949.8897904217538</v>
      </c>
      <c r="H16" s="66">
        <f>('2002-2010_Amazonia'!H16+'2002-2010_Caatinga'!H16+'2002-2010_Cerrado'!H16+'2002-2010_MataAtlantica'!H16+'2002-2010_Pampa'!H16+'2002-2010_Pantanal'!H16)</f>
        <v>0</v>
      </c>
      <c r="I16" s="70">
        <f>('2002-2010_Amazonia'!I16+'2002-2010_Caatinga'!I16+'2002-2010_Cerrado'!I16+'2002-2010_MataAtlantica'!I16+'2002-2010_Pampa'!I16+'2002-2010_Pantanal'!I16)</f>
        <v>0</v>
      </c>
      <c r="J16" s="70">
        <f>('2002-2010_Amazonia'!J16+'2002-2010_Caatinga'!J16+'2002-2010_Cerrado'!J16+'2002-2010_MataAtlantica'!J16+'2002-2010_Pampa'!J16+'2002-2010_Pantanal'!J16)</f>
        <v>0</v>
      </c>
      <c r="K16" s="70">
        <f>('2002-2010_Amazonia'!K16+'2002-2010_Caatinga'!K16+'2002-2010_Cerrado'!K16+'2002-2010_MataAtlantica'!K16+'2002-2010_Pampa'!K16+'2002-2010_Pantanal'!K16)</f>
        <v>0</v>
      </c>
      <c r="L16" s="72">
        <f>('2002-2010_Amazonia'!L16+'2002-2010_Caatinga'!L16+'2002-2010_Cerrado'!L16+'2002-2010_MataAtlantica'!L16+'2002-2010_Pampa'!L16+'2002-2010_Pantanal'!L16)</f>
        <v>0</v>
      </c>
      <c r="M16" s="72">
        <f>('2002-2010_Amazonia'!M16+'2002-2010_Caatinga'!M16+'2002-2010_Cerrado'!M16+'2002-2010_MataAtlantica'!M16+'2002-2010_Pampa'!M16+'2002-2010_Pantanal'!M16)</f>
        <v>0</v>
      </c>
      <c r="N16" s="71">
        <f>('2002-2010_Amazonia'!N16+'2002-2010_Caatinga'!N16+'2002-2010_Cerrado'!N16+'2002-2010_MataAtlantica'!N16+'2002-2010_Pampa'!N16+'2002-2010_Pantanal'!N16)</f>
        <v>125509.31945740027</v>
      </c>
      <c r="O16" s="72">
        <f>('2002-2010_Amazonia'!O16+'2002-2010_Caatinga'!O16+'2002-2010_Cerrado'!O16+'2002-2010_MataAtlantica'!O16+'2002-2010_Pampa'!O16+'2002-2010_Pantanal'!O16)</f>
        <v>48463.675127644783</v>
      </c>
      <c r="P16" s="72">
        <f>('2002-2010_Amazonia'!P16+'2002-2010_Caatinga'!P16+'2002-2010_Cerrado'!P16+'2002-2010_MataAtlantica'!P16+'2002-2010_Pampa'!P16+'2002-2010_Pantanal'!P16)</f>
        <v>0</v>
      </c>
      <c r="Q16" s="66">
        <f>('2002-2010_Amazonia'!Q16+'2002-2010_Caatinga'!Q16+'2002-2010_Cerrado'!Q16+'2002-2010_MataAtlantica'!Q16+'2002-2010_Pampa'!Q16+'2002-2010_Pantanal'!Q16)</f>
        <v>14207.398287251106</v>
      </c>
      <c r="R16" s="66">
        <f>('2002-2010_Amazonia'!R16+'2002-2010_Caatinga'!R16+'2002-2010_Cerrado'!R16+'2002-2010_MataAtlantica'!R16+'2002-2010_Pampa'!R16+'2002-2010_Pantanal'!R16)</f>
        <v>0</v>
      </c>
      <c r="S16" s="66">
        <f>('2002-2010_Amazonia'!S16+'2002-2010_Caatinga'!S16+'2002-2010_Cerrado'!S16+'2002-2010_MataAtlantica'!S16+'2002-2010_Pampa'!S16+'2002-2010_Pantanal'!S16)</f>
        <v>0</v>
      </c>
      <c r="T16" s="66">
        <f>('2002-2010_Amazonia'!T16+'2002-2010_Caatinga'!T16+'2002-2010_Cerrado'!T16+'2002-2010_MataAtlantica'!T16+'2002-2010_Pampa'!T16+'2002-2010_Pantanal'!T16)</f>
        <v>92.176506429125908</v>
      </c>
      <c r="U16" s="66">
        <f>('2002-2010_Amazonia'!U16+'2002-2010_Caatinga'!U16+'2002-2010_Cerrado'!U16+'2002-2010_MataAtlantica'!U16+'2002-2010_Pampa'!U16+'2002-2010_Pantanal'!U16)</f>
        <v>60.113110361826287</v>
      </c>
      <c r="V16" s="66">
        <f>('2002-2010_Amazonia'!V16+'2002-2010_Caatinga'!V16+'2002-2010_Cerrado'!V16+'2002-2010_MataAtlantica'!V16+'2002-2010_Pampa'!V16+'2002-2010_Pantanal'!V16)</f>
        <v>163.48015535612785</v>
      </c>
      <c r="W16" s="66">
        <f>('2002-2010_Amazonia'!W16+'2002-2010_Caatinga'!W16+'2002-2010_Cerrado'!W16+'2002-2010_MataAtlantica'!W16+'2002-2010_Pampa'!W16+'2002-2010_Pantanal'!W16)</f>
        <v>0</v>
      </c>
      <c r="X16" s="66">
        <f>('2002-2010_Amazonia'!X16+'2002-2010_Caatinga'!X16+'2002-2010_Cerrado'!X16+'2002-2010_MataAtlantica'!X16+'2002-2010_Pampa'!X16+'2002-2010_Pantanal'!X16)</f>
        <v>0</v>
      </c>
      <c r="Y16" s="66">
        <f>('2002-2010_Amazonia'!Y16+'2002-2010_Caatinga'!Y16+'2002-2010_Cerrado'!Y16+'2002-2010_MataAtlantica'!Y16+'2002-2010_Pampa'!Y16+'2002-2010_Pantanal'!Y16)</f>
        <v>0</v>
      </c>
      <c r="Z16" s="66">
        <f>('2002-2010_Amazonia'!Z16+'2002-2010_Caatinga'!Z16+'2002-2010_Cerrado'!Z16+'2002-2010_MataAtlantica'!Z16+'2002-2010_Pampa'!Z16+'2002-2010_Pantanal'!Z16)</f>
        <v>0</v>
      </c>
      <c r="AA16" s="66">
        <f>('2002-2010_Amazonia'!AA16+'2002-2010_Caatinga'!AA16+'2002-2010_Cerrado'!AA16+'2002-2010_MataAtlantica'!AA16+'2002-2010_Pampa'!AA16+'2002-2010_Pantanal'!AA16)</f>
        <v>40.720778766550552</v>
      </c>
      <c r="AB16" s="66">
        <f>('2002-2010_Amazonia'!AB16+'2002-2010_Caatinga'!AB16+'2002-2010_Cerrado'!AB16+'2002-2010_MataAtlantica'!AB16+'2002-2010_Pampa'!AB16+'2002-2010_Pantanal'!AB16)</f>
        <v>0</v>
      </c>
      <c r="AC16" s="66">
        <f>('2002-2010_Amazonia'!AC16+'2002-2010_Caatinga'!AC16+'2002-2010_Cerrado'!AC16+'2002-2010_MataAtlantica'!AC16+'2002-2010_Pampa'!AC16+'2002-2010_Pantanal'!AC16)</f>
        <v>363.69169534760988</v>
      </c>
      <c r="AD16" s="67">
        <f t="shared" si="0"/>
        <v>192850.46490897916</v>
      </c>
      <c r="AE16" s="9">
        <f t="shared" si="1"/>
        <v>2.2062723222816643E-2</v>
      </c>
    </row>
    <row r="17" spans="1:31" ht="19.95" customHeight="1" x14ac:dyDescent="0.3">
      <c r="A17" s="34">
        <v>12</v>
      </c>
      <c r="B17" s="97"/>
      <c r="C17" s="44" t="s">
        <v>55</v>
      </c>
      <c r="D17" s="66">
        <f>('2002-2010_Amazonia'!D17+'2002-2010_Caatinga'!D17+'2002-2010_Cerrado'!D17+'2002-2010_MataAtlantica'!D17+'2002-2010_Pampa'!D17+'2002-2010_Pantanal'!D17)</f>
        <v>0</v>
      </c>
      <c r="E17" s="66">
        <f>('2002-2010_Amazonia'!E17+'2002-2010_Caatinga'!E17+'2002-2010_Cerrado'!E17+'2002-2010_MataAtlantica'!E17+'2002-2010_Pampa'!E17+'2002-2010_Pantanal'!E17)</f>
        <v>0</v>
      </c>
      <c r="F17" s="66">
        <f>('2002-2010_Amazonia'!F17+'2002-2010_Caatinga'!F17+'2002-2010_Cerrado'!F17+'2002-2010_MataAtlantica'!F17+'2002-2010_Pampa'!F17+'2002-2010_Pantanal'!F17)</f>
        <v>13184600.050782405</v>
      </c>
      <c r="G17" s="66">
        <f>('2002-2010_Amazonia'!G17+'2002-2010_Caatinga'!G17+'2002-2010_Cerrado'!G17+'2002-2010_MataAtlantica'!G17+'2002-2010_Pampa'!G17+'2002-2010_Pantanal'!G17)</f>
        <v>2765648.1488541602</v>
      </c>
      <c r="H17" s="66">
        <f>('2002-2010_Amazonia'!H17+'2002-2010_Caatinga'!H17+'2002-2010_Cerrado'!H17+'2002-2010_MataAtlantica'!H17+'2002-2010_Pampa'!H17+'2002-2010_Pantanal'!H17)</f>
        <v>1817.9621870000001</v>
      </c>
      <c r="I17" s="70">
        <f>('2002-2010_Amazonia'!I17+'2002-2010_Caatinga'!I17+'2002-2010_Cerrado'!I17+'2002-2010_MataAtlantica'!I17+'2002-2010_Pampa'!I17+'2002-2010_Pantanal'!I17)</f>
        <v>0</v>
      </c>
      <c r="J17" s="70">
        <f>('2002-2010_Amazonia'!J17+'2002-2010_Caatinga'!J17+'2002-2010_Cerrado'!J17+'2002-2010_MataAtlantica'!J17+'2002-2010_Pampa'!J17+'2002-2010_Pantanal'!J17)</f>
        <v>0</v>
      </c>
      <c r="K17" s="70">
        <f>('2002-2010_Amazonia'!K17+'2002-2010_Caatinga'!K17+'2002-2010_Cerrado'!K17+'2002-2010_MataAtlantica'!K17+'2002-2010_Pampa'!K17+'2002-2010_Pantanal'!K17)</f>
        <v>968080.30618318589</v>
      </c>
      <c r="L17" s="72">
        <f>('2002-2010_Amazonia'!L17+'2002-2010_Caatinga'!L17+'2002-2010_Cerrado'!L17+'2002-2010_MataAtlantica'!L17+'2002-2010_Pampa'!L17+'2002-2010_Pantanal'!L17)</f>
        <v>0</v>
      </c>
      <c r="M17" s="72">
        <f>('2002-2010_Amazonia'!M17+'2002-2010_Caatinga'!M17+'2002-2010_Cerrado'!M17+'2002-2010_MataAtlantica'!M17+'2002-2010_Pampa'!M17+'2002-2010_Pantanal'!M17)</f>
        <v>0</v>
      </c>
      <c r="N17" s="72">
        <f>('2002-2010_Amazonia'!N17+'2002-2010_Caatinga'!N17+'2002-2010_Cerrado'!N17+'2002-2010_MataAtlantica'!N17+'2002-2010_Pampa'!N17+'2002-2010_Pantanal'!N17)</f>
        <v>450160.40388708224</v>
      </c>
      <c r="O17" s="71">
        <f>('2002-2010_Amazonia'!O17+'2002-2010_Caatinga'!O17+'2002-2010_Cerrado'!O17+'2002-2010_MataAtlantica'!O17+'2002-2010_Pampa'!O17+'2002-2010_Pantanal'!O17)</f>
        <v>148264899.45151496</v>
      </c>
      <c r="P17" s="72">
        <f>('2002-2010_Amazonia'!P17+'2002-2010_Caatinga'!P17+'2002-2010_Cerrado'!P17+'2002-2010_MataAtlantica'!P17+'2002-2010_Pampa'!P17+'2002-2010_Pantanal'!P17)</f>
        <v>0</v>
      </c>
      <c r="Q17" s="66">
        <f>('2002-2010_Amazonia'!Q17+'2002-2010_Caatinga'!Q17+'2002-2010_Cerrado'!Q17+'2002-2010_MataAtlantica'!Q17+'2002-2010_Pampa'!Q17+'2002-2010_Pantanal'!Q17)</f>
        <v>8978434.2573415078</v>
      </c>
      <c r="R17" s="66">
        <f>('2002-2010_Amazonia'!R17+'2002-2010_Caatinga'!R17+'2002-2010_Cerrado'!R17+'2002-2010_MataAtlantica'!R17+'2002-2010_Pampa'!R17+'2002-2010_Pantanal'!R17)</f>
        <v>0</v>
      </c>
      <c r="S17" s="66">
        <f>('2002-2010_Amazonia'!S17+'2002-2010_Caatinga'!S17+'2002-2010_Cerrado'!S17+'2002-2010_MataAtlantica'!S17+'2002-2010_Pampa'!S17+'2002-2010_Pantanal'!S17)</f>
        <v>0</v>
      </c>
      <c r="T17" s="66">
        <f>('2002-2010_Amazonia'!T17+'2002-2010_Caatinga'!T17+'2002-2010_Cerrado'!T17+'2002-2010_MataAtlantica'!T17+'2002-2010_Pampa'!T17+'2002-2010_Pantanal'!T17)</f>
        <v>365695.37426931981</v>
      </c>
      <c r="U17" s="66">
        <f>('2002-2010_Amazonia'!U17+'2002-2010_Caatinga'!U17+'2002-2010_Cerrado'!U17+'2002-2010_MataAtlantica'!U17+'2002-2010_Pampa'!U17+'2002-2010_Pantanal'!U17)</f>
        <v>63196.897412558843</v>
      </c>
      <c r="V17" s="66">
        <f>('2002-2010_Amazonia'!V17+'2002-2010_Caatinga'!V17+'2002-2010_Cerrado'!V17+'2002-2010_MataAtlantica'!V17+'2002-2010_Pampa'!V17+'2002-2010_Pantanal'!V17)</f>
        <v>194050.90684463945</v>
      </c>
      <c r="W17" s="66">
        <f>('2002-2010_Amazonia'!W17+'2002-2010_Caatinga'!W17+'2002-2010_Cerrado'!W17+'2002-2010_MataAtlantica'!W17+'2002-2010_Pampa'!W17+'2002-2010_Pantanal'!W17)</f>
        <v>0</v>
      </c>
      <c r="X17" s="66">
        <f>('2002-2010_Amazonia'!X17+'2002-2010_Caatinga'!X17+'2002-2010_Cerrado'!X17+'2002-2010_MataAtlantica'!X17+'2002-2010_Pampa'!X17+'2002-2010_Pantanal'!X17)</f>
        <v>0</v>
      </c>
      <c r="Y17" s="66">
        <f>('2002-2010_Amazonia'!Y17+'2002-2010_Caatinga'!Y17+'2002-2010_Cerrado'!Y17+'2002-2010_MataAtlantica'!Y17+'2002-2010_Pampa'!Y17+'2002-2010_Pantanal'!Y17)</f>
        <v>0</v>
      </c>
      <c r="Z17" s="66">
        <f>('2002-2010_Amazonia'!Z17+'2002-2010_Caatinga'!Z17+'2002-2010_Cerrado'!Z17+'2002-2010_MataAtlantica'!Z17+'2002-2010_Pampa'!Z17+'2002-2010_Pantanal'!Z17)</f>
        <v>0</v>
      </c>
      <c r="AA17" s="66">
        <f>('2002-2010_Amazonia'!AA17+'2002-2010_Caatinga'!AA17+'2002-2010_Cerrado'!AA17+'2002-2010_MataAtlantica'!AA17+'2002-2010_Pampa'!AA17+'2002-2010_Pantanal'!AA17)</f>
        <v>40344.261115055466</v>
      </c>
      <c r="AB17" s="66">
        <f>('2002-2010_Amazonia'!AB17+'2002-2010_Caatinga'!AB17+'2002-2010_Cerrado'!AB17+'2002-2010_MataAtlantica'!AB17+'2002-2010_Pampa'!AB17+'2002-2010_Pantanal'!AB17)</f>
        <v>2383.1719787438528</v>
      </c>
      <c r="AC17" s="66">
        <f>('2002-2010_Amazonia'!AC17+'2002-2010_Caatinga'!AC17+'2002-2010_Cerrado'!AC17+'2002-2010_MataAtlantica'!AC17+'2002-2010_Pampa'!AC17+'2002-2010_Pantanal'!AC17)</f>
        <v>5087766.2357143043</v>
      </c>
      <c r="AD17" s="67">
        <f t="shared" si="0"/>
        <v>180367077.42808491</v>
      </c>
      <c r="AE17" s="9">
        <f t="shared" si="1"/>
        <v>20.634582912114592</v>
      </c>
    </row>
    <row r="18" spans="1:31" ht="19.95" customHeight="1" x14ac:dyDescent="0.3">
      <c r="A18" s="34">
        <v>13</v>
      </c>
      <c r="B18" s="98"/>
      <c r="C18" s="44" t="s">
        <v>22</v>
      </c>
      <c r="D18" s="66">
        <f>('2002-2010_Amazonia'!D18+'2002-2010_Caatinga'!D18+'2002-2010_Cerrado'!D18+'2002-2010_MataAtlantica'!D18+'2002-2010_Pampa'!D18+'2002-2010_Pantanal'!D18)</f>
        <v>0</v>
      </c>
      <c r="E18" s="66">
        <f>('2002-2010_Amazonia'!E18+'2002-2010_Caatinga'!E18+'2002-2010_Cerrado'!E18+'2002-2010_MataAtlantica'!E18+'2002-2010_Pampa'!E18+'2002-2010_Pantanal'!E18)</f>
        <v>0</v>
      </c>
      <c r="F18" s="66">
        <f>('2002-2010_Amazonia'!F18+'2002-2010_Caatinga'!F18+'2002-2010_Cerrado'!F18+'2002-2010_MataAtlantica'!F18+'2002-2010_Pampa'!F18+'2002-2010_Pantanal'!F18)</f>
        <v>0</v>
      </c>
      <c r="G18" s="66">
        <f>('2002-2010_Amazonia'!G18+'2002-2010_Caatinga'!G18+'2002-2010_Cerrado'!G18+'2002-2010_MataAtlantica'!G18+'2002-2010_Pampa'!G18+'2002-2010_Pantanal'!G18)</f>
        <v>0</v>
      </c>
      <c r="H18" s="66">
        <f>('2002-2010_Amazonia'!H18+'2002-2010_Caatinga'!H18+'2002-2010_Cerrado'!H18+'2002-2010_MataAtlantica'!H18+'2002-2010_Pampa'!H18+'2002-2010_Pantanal'!H18)</f>
        <v>0</v>
      </c>
      <c r="I18" s="70">
        <f>('2002-2010_Amazonia'!I18+'2002-2010_Caatinga'!I18+'2002-2010_Cerrado'!I18+'2002-2010_MataAtlantica'!I18+'2002-2010_Pampa'!I18+'2002-2010_Pantanal'!I18)</f>
        <v>0</v>
      </c>
      <c r="J18" s="70">
        <f>('2002-2010_Amazonia'!J18+'2002-2010_Caatinga'!J18+'2002-2010_Cerrado'!J18+'2002-2010_MataAtlantica'!J18+'2002-2010_Pampa'!J18+'2002-2010_Pantanal'!J18)</f>
        <v>0</v>
      </c>
      <c r="K18" s="70">
        <f>('2002-2010_Amazonia'!K18+'2002-2010_Caatinga'!K18+'2002-2010_Cerrado'!K18+'2002-2010_MataAtlantica'!K18+'2002-2010_Pampa'!K18+'2002-2010_Pantanal'!K18)</f>
        <v>0</v>
      </c>
      <c r="L18" s="72">
        <f>('2002-2010_Amazonia'!L18+'2002-2010_Caatinga'!L18+'2002-2010_Cerrado'!L18+'2002-2010_MataAtlantica'!L18+'2002-2010_Pampa'!L18+'2002-2010_Pantanal'!L18)</f>
        <v>0</v>
      </c>
      <c r="M18" s="72">
        <f>('2002-2010_Amazonia'!M18+'2002-2010_Caatinga'!M18+'2002-2010_Cerrado'!M18+'2002-2010_MataAtlantica'!M18+'2002-2010_Pampa'!M18+'2002-2010_Pantanal'!M18)</f>
        <v>0</v>
      </c>
      <c r="N18" s="72">
        <f>('2002-2010_Amazonia'!N18+'2002-2010_Caatinga'!N18+'2002-2010_Cerrado'!N18+'2002-2010_MataAtlantica'!N18+'2002-2010_Pampa'!N18+'2002-2010_Pantanal'!N18)</f>
        <v>0</v>
      </c>
      <c r="O18" s="72">
        <f>('2002-2010_Amazonia'!O18+'2002-2010_Caatinga'!O18+'2002-2010_Cerrado'!O18+'2002-2010_MataAtlantica'!O18+'2002-2010_Pampa'!O18+'2002-2010_Pantanal'!O18)</f>
        <v>0</v>
      </c>
      <c r="P18" s="71">
        <f>('2002-2010_Amazonia'!P18+'2002-2010_Caatinga'!P18+'2002-2010_Cerrado'!P18+'2002-2010_MataAtlantica'!P18+'2002-2010_Pampa'!P18+'2002-2010_Pantanal'!P18)</f>
        <v>0</v>
      </c>
      <c r="Q18" s="66">
        <f>('2002-2010_Amazonia'!Q18+'2002-2010_Caatinga'!Q18+'2002-2010_Cerrado'!Q18+'2002-2010_MataAtlantica'!Q18+'2002-2010_Pampa'!Q18+'2002-2010_Pantanal'!Q18)</f>
        <v>0</v>
      </c>
      <c r="R18" s="66">
        <f>('2002-2010_Amazonia'!R18+'2002-2010_Caatinga'!R18+'2002-2010_Cerrado'!R18+'2002-2010_MataAtlantica'!R18+'2002-2010_Pampa'!R18+'2002-2010_Pantanal'!R18)</f>
        <v>0</v>
      </c>
      <c r="S18" s="66">
        <f>('2002-2010_Amazonia'!S18+'2002-2010_Caatinga'!S18+'2002-2010_Cerrado'!S18+'2002-2010_MataAtlantica'!S18+'2002-2010_Pampa'!S18+'2002-2010_Pantanal'!S18)</f>
        <v>0</v>
      </c>
      <c r="T18" s="66">
        <f>('2002-2010_Amazonia'!T18+'2002-2010_Caatinga'!T18+'2002-2010_Cerrado'!T18+'2002-2010_MataAtlantica'!T18+'2002-2010_Pampa'!T18+'2002-2010_Pantanal'!T18)</f>
        <v>0</v>
      </c>
      <c r="U18" s="66">
        <f>('2002-2010_Amazonia'!U18+'2002-2010_Caatinga'!U18+'2002-2010_Cerrado'!U18+'2002-2010_MataAtlantica'!U18+'2002-2010_Pampa'!U18+'2002-2010_Pantanal'!U18)</f>
        <v>0</v>
      </c>
      <c r="V18" s="66">
        <f>('2002-2010_Amazonia'!V18+'2002-2010_Caatinga'!V18+'2002-2010_Cerrado'!V18+'2002-2010_MataAtlantica'!V18+'2002-2010_Pampa'!V18+'2002-2010_Pantanal'!V18)</f>
        <v>0</v>
      </c>
      <c r="W18" s="66">
        <f>('2002-2010_Amazonia'!W18+'2002-2010_Caatinga'!W18+'2002-2010_Cerrado'!W18+'2002-2010_MataAtlantica'!W18+'2002-2010_Pampa'!W18+'2002-2010_Pantanal'!W18)</f>
        <v>0</v>
      </c>
      <c r="X18" s="66">
        <f>('2002-2010_Amazonia'!X18+'2002-2010_Caatinga'!X18+'2002-2010_Cerrado'!X18+'2002-2010_MataAtlantica'!X18+'2002-2010_Pampa'!X18+'2002-2010_Pantanal'!X18)</f>
        <v>0</v>
      </c>
      <c r="Y18" s="66">
        <f>('2002-2010_Amazonia'!Y18+'2002-2010_Caatinga'!Y18+'2002-2010_Cerrado'!Y18+'2002-2010_MataAtlantica'!Y18+'2002-2010_Pampa'!Y18+'2002-2010_Pantanal'!Y18)</f>
        <v>0</v>
      </c>
      <c r="Z18" s="66">
        <f>('2002-2010_Amazonia'!Z18+'2002-2010_Caatinga'!Z18+'2002-2010_Cerrado'!Z18+'2002-2010_MataAtlantica'!Z18+'2002-2010_Pampa'!Z18+'2002-2010_Pantanal'!Z18)</f>
        <v>0</v>
      </c>
      <c r="AA18" s="66">
        <f>('2002-2010_Amazonia'!AA18+'2002-2010_Caatinga'!AA18+'2002-2010_Cerrado'!AA18+'2002-2010_MataAtlantica'!AA18+'2002-2010_Pampa'!AA18+'2002-2010_Pantanal'!AA18)</f>
        <v>0</v>
      </c>
      <c r="AB18" s="66">
        <f>('2002-2010_Amazonia'!AB18+'2002-2010_Caatinga'!AB18+'2002-2010_Cerrado'!AB18+'2002-2010_MataAtlantica'!AB18+'2002-2010_Pampa'!AB18+'2002-2010_Pantanal'!AB18)</f>
        <v>0</v>
      </c>
      <c r="AC18" s="66">
        <f>('2002-2010_Amazonia'!AC18+'2002-2010_Caatinga'!AC18+'2002-2010_Cerrado'!AC18+'2002-2010_MataAtlantica'!AC18+'2002-2010_Pampa'!AC18+'2002-2010_Pantanal'!AC18)</f>
        <v>0</v>
      </c>
      <c r="AD18" s="67">
        <f t="shared" si="0"/>
        <v>0</v>
      </c>
      <c r="AE18" s="9">
        <f t="shared" si="1"/>
        <v>0</v>
      </c>
    </row>
    <row r="19" spans="1:31" ht="19.95" customHeight="1" x14ac:dyDescent="0.3">
      <c r="A19" s="34">
        <v>14</v>
      </c>
      <c r="B19" s="99" t="s">
        <v>7</v>
      </c>
      <c r="C19" s="41" t="s">
        <v>56</v>
      </c>
      <c r="D19" s="66">
        <f>('2002-2010_Amazonia'!D19+'2002-2010_Caatinga'!D19+'2002-2010_Cerrado'!D19+'2002-2010_MataAtlantica'!D19+'2002-2010_Pampa'!D19+'2002-2010_Pantanal'!D19)</f>
        <v>0</v>
      </c>
      <c r="E19" s="66">
        <f>('2002-2010_Amazonia'!E19+'2002-2010_Caatinga'!E19+'2002-2010_Cerrado'!E19+'2002-2010_MataAtlantica'!E19+'2002-2010_Pampa'!E19+'2002-2010_Pantanal'!E19)</f>
        <v>0</v>
      </c>
      <c r="F19" s="66">
        <f>('2002-2010_Amazonia'!F19+'2002-2010_Caatinga'!F19+'2002-2010_Cerrado'!F19+'2002-2010_MataAtlantica'!F19+'2002-2010_Pampa'!F19+'2002-2010_Pantanal'!F19)</f>
        <v>1054823.5739944184</v>
      </c>
      <c r="G19" s="66">
        <f>('2002-2010_Amazonia'!G19+'2002-2010_Caatinga'!G19+'2002-2010_Cerrado'!G19+'2002-2010_MataAtlantica'!G19+'2002-2010_Pampa'!G19+'2002-2010_Pantanal'!G19)</f>
        <v>380962.24670361739</v>
      </c>
      <c r="H19" s="66">
        <f>('2002-2010_Amazonia'!H19+'2002-2010_Caatinga'!H19+'2002-2010_Cerrado'!H19+'2002-2010_MataAtlantica'!H19+'2002-2010_Pampa'!H19+'2002-2010_Pantanal'!H19)</f>
        <v>7.6932320259999996</v>
      </c>
      <c r="I19" s="66">
        <f>('2002-2010_Amazonia'!I19+'2002-2010_Caatinga'!I19+'2002-2010_Cerrado'!I19+'2002-2010_MataAtlantica'!I19+'2002-2010_Pampa'!I19+'2002-2010_Pantanal'!I19)</f>
        <v>0</v>
      </c>
      <c r="J19" s="66">
        <f>('2002-2010_Amazonia'!J19+'2002-2010_Caatinga'!J19+'2002-2010_Cerrado'!J19+'2002-2010_MataAtlantica'!J19+'2002-2010_Pampa'!J19+'2002-2010_Pantanal'!J19)</f>
        <v>0</v>
      </c>
      <c r="K19" s="66">
        <f>('2002-2010_Amazonia'!K19+'2002-2010_Caatinga'!K19+'2002-2010_Cerrado'!K19+'2002-2010_MataAtlantica'!K19+'2002-2010_Pampa'!K19+'2002-2010_Pantanal'!K19)</f>
        <v>107695.59038120919</v>
      </c>
      <c r="L19" s="66">
        <f>('2002-2010_Amazonia'!L19+'2002-2010_Caatinga'!L19+'2002-2010_Cerrado'!L19+'2002-2010_MataAtlantica'!L19+'2002-2010_Pampa'!L19+'2002-2010_Pantanal'!L19)</f>
        <v>0</v>
      </c>
      <c r="M19" s="66">
        <f>('2002-2010_Amazonia'!M19+'2002-2010_Caatinga'!M19+'2002-2010_Cerrado'!M19+'2002-2010_MataAtlantica'!M19+'2002-2010_Pampa'!M19+'2002-2010_Pantanal'!M19)</f>
        <v>0</v>
      </c>
      <c r="N19" s="66">
        <f>('2002-2010_Amazonia'!N19+'2002-2010_Caatinga'!N19+'2002-2010_Cerrado'!N19+'2002-2010_MataAtlantica'!N19+'2002-2010_Pampa'!N19+'2002-2010_Pantanal'!N19)</f>
        <v>28541.875230766123</v>
      </c>
      <c r="O19" s="66">
        <f>('2002-2010_Amazonia'!O19+'2002-2010_Caatinga'!O19+'2002-2010_Cerrado'!O19+'2002-2010_MataAtlantica'!O19+'2002-2010_Pampa'!O19+'2002-2010_Pantanal'!O19)</f>
        <v>3530854.2694102111</v>
      </c>
      <c r="P19" s="66">
        <f>('2002-2010_Amazonia'!P19+'2002-2010_Caatinga'!P19+'2002-2010_Cerrado'!P19+'2002-2010_MataAtlantica'!P19+'2002-2010_Pampa'!P19+'2002-2010_Pantanal'!P19)</f>
        <v>0</v>
      </c>
      <c r="Q19" s="73">
        <f>('2002-2010_Amazonia'!Q19+'2002-2010_Caatinga'!Q19+'2002-2010_Cerrado'!Q19+'2002-2010_MataAtlantica'!Q19+'2002-2010_Pampa'!Q19+'2002-2010_Pantanal'!Q19)</f>
        <v>43899632.678146943</v>
      </c>
      <c r="R19" s="74">
        <f>('2002-2010_Amazonia'!R19+'2002-2010_Caatinga'!R19+'2002-2010_Cerrado'!R19+'2002-2010_MataAtlantica'!R19+'2002-2010_Pampa'!R19+'2002-2010_Pantanal'!R19)</f>
        <v>0</v>
      </c>
      <c r="S19" s="74">
        <f>('2002-2010_Amazonia'!S19+'2002-2010_Caatinga'!S19+'2002-2010_Cerrado'!S19+'2002-2010_MataAtlantica'!S19+'2002-2010_Pampa'!S19+'2002-2010_Pantanal'!S19)</f>
        <v>0</v>
      </c>
      <c r="T19" s="66">
        <f>('2002-2010_Amazonia'!T19+'2002-2010_Caatinga'!T19+'2002-2010_Cerrado'!T19+'2002-2010_MataAtlantica'!T19+'2002-2010_Pampa'!T19+'2002-2010_Pantanal'!T19)</f>
        <v>103655.39904151205</v>
      </c>
      <c r="U19" s="66">
        <f>('2002-2010_Amazonia'!U19+'2002-2010_Caatinga'!U19+'2002-2010_Cerrado'!U19+'2002-2010_MataAtlantica'!U19+'2002-2010_Pampa'!U19+'2002-2010_Pantanal'!U19)</f>
        <v>6953.3534570907987</v>
      </c>
      <c r="V19" s="66">
        <f>('2002-2010_Amazonia'!V19+'2002-2010_Caatinga'!V19+'2002-2010_Cerrado'!V19+'2002-2010_MataAtlantica'!V19+'2002-2010_Pampa'!V19+'2002-2010_Pantanal'!V19)</f>
        <v>31662.660758728634</v>
      </c>
      <c r="W19" s="66">
        <f>('2002-2010_Amazonia'!W19+'2002-2010_Caatinga'!W19+'2002-2010_Cerrado'!W19+'2002-2010_MataAtlantica'!W19+'2002-2010_Pampa'!W19+'2002-2010_Pantanal'!W19)</f>
        <v>0</v>
      </c>
      <c r="X19" s="66">
        <f>('2002-2010_Amazonia'!X19+'2002-2010_Caatinga'!X19+'2002-2010_Cerrado'!X19+'2002-2010_MataAtlantica'!X19+'2002-2010_Pampa'!X19+'2002-2010_Pantanal'!X19)</f>
        <v>0</v>
      </c>
      <c r="Y19" s="66">
        <f>('2002-2010_Amazonia'!Y19+'2002-2010_Caatinga'!Y19+'2002-2010_Cerrado'!Y19+'2002-2010_MataAtlantica'!Y19+'2002-2010_Pampa'!Y19+'2002-2010_Pantanal'!Y19)</f>
        <v>0</v>
      </c>
      <c r="Z19" s="66">
        <f>('2002-2010_Amazonia'!Z19+'2002-2010_Caatinga'!Z19+'2002-2010_Cerrado'!Z19+'2002-2010_MataAtlantica'!Z19+'2002-2010_Pampa'!Z19+'2002-2010_Pantanal'!Z19)</f>
        <v>0</v>
      </c>
      <c r="AA19" s="66">
        <f>('2002-2010_Amazonia'!AA19+'2002-2010_Caatinga'!AA19+'2002-2010_Cerrado'!AA19+'2002-2010_MataAtlantica'!AA19+'2002-2010_Pampa'!AA19+'2002-2010_Pantanal'!AA19)</f>
        <v>7204.5201321292598</v>
      </c>
      <c r="AB19" s="66">
        <f>('2002-2010_Amazonia'!AB19+'2002-2010_Caatinga'!AB19+'2002-2010_Cerrado'!AB19+'2002-2010_MataAtlantica'!AB19+'2002-2010_Pampa'!AB19+'2002-2010_Pantanal'!AB19)</f>
        <v>905.9654815269962</v>
      </c>
      <c r="AC19" s="66">
        <f>('2002-2010_Amazonia'!AC19+'2002-2010_Caatinga'!AC19+'2002-2010_Cerrado'!AC19+'2002-2010_MataAtlantica'!AC19+'2002-2010_Pampa'!AC19+'2002-2010_Pantanal'!AC19)</f>
        <v>331223.824845661</v>
      </c>
      <c r="AD19" s="67">
        <f t="shared" si="0"/>
        <v>49484123.650815845</v>
      </c>
      <c r="AE19" s="9">
        <f t="shared" si="1"/>
        <v>5.6611454089408975</v>
      </c>
    </row>
    <row r="20" spans="1:31" ht="19.95" customHeight="1" x14ac:dyDescent="0.3">
      <c r="A20" s="34">
        <v>15</v>
      </c>
      <c r="B20" s="99"/>
      <c r="C20" s="41" t="s">
        <v>24</v>
      </c>
      <c r="D20" s="66">
        <f>('2002-2010_Amazonia'!D20+'2002-2010_Caatinga'!D20+'2002-2010_Cerrado'!D20+'2002-2010_MataAtlantica'!D20+'2002-2010_Pampa'!D20+'2002-2010_Pantanal'!D20)</f>
        <v>0</v>
      </c>
      <c r="E20" s="66">
        <f>('2002-2010_Amazonia'!E20+'2002-2010_Caatinga'!E20+'2002-2010_Cerrado'!E20+'2002-2010_MataAtlantica'!E20+'2002-2010_Pampa'!E20+'2002-2010_Pantanal'!E20)</f>
        <v>0</v>
      </c>
      <c r="F20" s="66">
        <f>('2002-2010_Amazonia'!F20+'2002-2010_Caatinga'!F20+'2002-2010_Cerrado'!F20+'2002-2010_MataAtlantica'!F20+'2002-2010_Pampa'!F20+'2002-2010_Pantanal'!F20)</f>
        <v>0</v>
      </c>
      <c r="G20" s="66">
        <f>('2002-2010_Amazonia'!G20+'2002-2010_Caatinga'!G20+'2002-2010_Cerrado'!G20+'2002-2010_MataAtlantica'!G20+'2002-2010_Pampa'!G20+'2002-2010_Pantanal'!G20)</f>
        <v>0</v>
      </c>
      <c r="H20" s="66">
        <f>('2002-2010_Amazonia'!H20+'2002-2010_Caatinga'!H20+'2002-2010_Cerrado'!H20+'2002-2010_MataAtlantica'!H20+'2002-2010_Pampa'!H20+'2002-2010_Pantanal'!H20)</f>
        <v>0</v>
      </c>
      <c r="I20" s="66">
        <f>('2002-2010_Amazonia'!I20+'2002-2010_Caatinga'!I20+'2002-2010_Cerrado'!I20+'2002-2010_MataAtlantica'!I20+'2002-2010_Pampa'!I20+'2002-2010_Pantanal'!I20)</f>
        <v>0</v>
      </c>
      <c r="J20" s="66">
        <f>('2002-2010_Amazonia'!J20+'2002-2010_Caatinga'!J20+'2002-2010_Cerrado'!J20+'2002-2010_MataAtlantica'!J20+'2002-2010_Pampa'!J20+'2002-2010_Pantanal'!J20)</f>
        <v>0</v>
      </c>
      <c r="K20" s="66">
        <f>('2002-2010_Amazonia'!K20+'2002-2010_Caatinga'!K20+'2002-2010_Cerrado'!K20+'2002-2010_MataAtlantica'!K20+'2002-2010_Pampa'!K20+'2002-2010_Pantanal'!K20)</f>
        <v>0</v>
      </c>
      <c r="L20" s="66">
        <f>('2002-2010_Amazonia'!L20+'2002-2010_Caatinga'!L20+'2002-2010_Cerrado'!L20+'2002-2010_MataAtlantica'!L20+'2002-2010_Pampa'!L20+'2002-2010_Pantanal'!L20)</f>
        <v>0</v>
      </c>
      <c r="M20" s="66">
        <f>('2002-2010_Amazonia'!M20+'2002-2010_Caatinga'!M20+'2002-2010_Cerrado'!M20+'2002-2010_MataAtlantica'!M20+'2002-2010_Pampa'!M20+'2002-2010_Pantanal'!M20)</f>
        <v>0</v>
      </c>
      <c r="N20" s="66">
        <f>('2002-2010_Amazonia'!N20+'2002-2010_Caatinga'!N20+'2002-2010_Cerrado'!N20+'2002-2010_MataAtlantica'!N20+'2002-2010_Pampa'!N20+'2002-2010_Pantanal'!N20)</f>
        <v>0</v>
      </c>
      <c r="O20" s="66">
        <f>('2002-2010_Amazonia'!O20+'2002-2010_Caatinga'!O20+'2002-2010_Cerrado'!O20+'2002-2010_MataAtlantica'!O20+'2002-2010_Pampa'!O20+'2002-2010_Pantanal'!O20)</f>
        <v>0</v>
      </c>
      <c r="P20" s="66">
        <f>('2002-2010_Amazonia'!P20+'2002-2010_Caatinga'!P20+'2002-2010_Cerrado'!P20+'2002-2010_MataAtlantica'!P20+'2002-2010_Pampa'!P20+'2002-2010_Pantanal'!P20)</f>
        <v>0</v>
      </c>
      <c r="Q20" s="74">
        <f>('2002-2010_Amazonia'!Q20+'2002-2010_Caatinga'!Q20+'2002-2010_Cerrado'!Q20+'2002-2010_MataAtlantica'!Q20+'2002-2010_Pampa'!Q20+'2002-2010_Pantanal'!Q20)</f>
        <v>0</v>
      </c>
      <c r="R20" s="73">
        <f>('2002-2010_Amazonia'!R20+'2002-2010_Caatinga'!R20+'2002-2010_Cerrado'!R20+'2002-2010_MataAtlantica'!R20+'2002-2010_Pampa'!R20+'2002-2010_Pantanal'!R20)</f>
        <v>0</v>
      </c>
      <c r="S20" s="74">
        <f>('2002-2010_Amazonia'!S20+'2002-2010_Caatinga'!S20+'2002-2010_Cerrado'!S20+'2002-2010_MataAtlantica'!S20+'2002-2010_Pampa'!S20+'2002-2010_Pantanal'!S20)</f>
        <v>0</v>
      </c>
      <c r="T20" s="66">
        <f>('2002-2010_Amazonia'!T20+'2002-2010_Caatinga'!T20+'2002-2010_Cerrado'!T20+'2002-2010_MataAtlantica'!T20+'2002-2010_Pampa'!T20+'2002-2010_Pantanal'!T20)</f>
        <v>0</v>
      </c>
      <c r="U20" s="66">
        <f>('2002-2010_Amazonia'!U20+'2002-2010_Caatinga'!U20+'2002-2010_Cerrado'!U20+'2002-2010_MataAtlantica'!U20+'2002-2010_Pampa'!U20+'2002-2010_Pantanal'!U20)</f>
        <v>0</v>
      </c>
      <c r="V20" s="66">
        <f>('2002-2010_Amazonia'!V20+'2002-2010_Caatinga'!V20+'2002-2010_Cerrado'!V20+'2002-2010_MataAtlantica'!V20+'2002-2010_Pampa'!V20+'2002-2010_Pantanal'!V20)</f>
        <v>0</v>
      </c>
      <c r="W20" s="66">
        <f>('2002-2010_Amazonia'!W20+'2002-2010_Caatinga'!W20+'2002-2010_Cerrado'!W20+'2002-2010_MataAtlantica'!W20+'2002-2010_Pampa'!W20+'2002-2010_Pantanal'!W20)</f>
        <v>0</v>
      </c>
      <c r="X20" s="66">
        <f>('2002-2010_Amazonia'!X20+'2002-2010_Caatinga'!X20+'2002-2010_Cerrado'!X20+'2002-2010_MataAtlantica'!X20+'2002-2010_Pampa'!X20+'2002-2010_Pantanal'!X20)</f>
        <v>0</v>
      </c>
      <c r="Y20" s="66">
        <f>('2002-2010_Amazonia'!Y20+'2002-2010_Caatinga'!Y20+'2002-2010_Cerrado'!Y20+'2002-2010_MataAtlantica'!Y20+'2002-2010_Pampa'!Y20+'2002-2010_Pantanal'!Y20)</f>
        <v>0</v>
      </c>
      <c r="Z20" s="66">
        <f>('2002-2010_Amazonia'!Z20+'2002-2010_Caatinga'!Z20+'2002-2010_Cerrado'!Z20+'2002-2010_MataAtlantica'!Z20+'2002-2010_Pampa'!Z20+'2002-2010_Pantanal'!Z20)</f>
        <v>0</v>
      </c>
      <c r="AA20" s="66">
        <f>('2002-2010_Amazonia'!AA20+'2002-2010_Caatinga'!AA20+'2002-2010_Cerrado'!AA20+'2002-2010_MataAtlantica'!AA20+'2002-2010_Pampa'!AA20+'2002-2010_Pantanal'!AA20)</f>
        <v>0</v>
      </c>
      <c r="AB20" s="66">
        <f>('2002-2010_Amazonia'!AB20+'2002-2010_Caatinga'!AB20+'2002-2010_Cerrado'!AB20+'2002-2010_MataAtlantica'!AB20+'2002-2010_Pampa'!AB20+'2002-2010_Pantanal'!AB20)</f>
        <v>0</v>
      </c>
      <c r="AC20" s="66">
        <f>('2002-2010_Amazonia'!AC20+'2002-2010_Caatinga'!AC20+'2002-2010_Cerrado'!AC20+'2002-2010_MataAtlantica'!AC20+'2002-2010_Pampa'!AC20+'2002-2010_Pantanal'!AC20)</f>
        <v>0</v>
      </c>
      <c r="AD20" s="67">
        <f t="shared" si="0"/>
        <v>0</v>
      </c>
      <c r="AE20" s="9">
        <f t="shared" si="1"/>
        <v>0</v>
      </c>
    </row>
    <row r="21" spans="1:31" ht="19.95" customHeight="1" x14ac:dyDescent="0.3">
      <c r="A21" s="34">
        <v>16</v>
      </c>
      <c r="B21" s="99"/>
      <c r="C21" s="41" t="s">
        <v>25</v>
      </c>
      <c r="D21" s="66">
        <f>('2002-2010_Amazonia'!D21+'2002-2010_Caatinga'!D21+'2002-2010_Cerrado'!D21+'2002-2010_MataAtlantica'!D21+'2002-2010_Pampa'!D21+'2002-2010_Pantanal'!D21)</f>
        <v>0</v>
      </c>
      <c r="E21" s="66">
        <f>('2002-2010_Amazonia'!E21+'2002-2010_Caatinga'!E21+'2002-2010_Cerrado'!E21+'2002-2010_MataAtlantica'!E21+'2002-2010_Pampa'!E21+'2002-2010_Pantanal'!E21)</f>
        <v>0</v>
      </c>
      <c r="F21" s="66">
        <f>('2002-2010_Amazonia'!F21+'2002-2010_Caatinga'!F21+'2002-2010_Cerrado'!F21+'2002-2010_MataAtlantica'!F21+'2002-2010_Pampa'!F21+'2002-2010_Pantanal'!F21)</f>
        <v>0</v>
      </c>
      <c r="G21" s="66">
        <f>('2002-2010_Amazonia'!G21+'2002-2010_Caatinga'!G21+'2002-2010_Cerrado'!G21+'2002-2010_MataAtlantica'!G21+'2002-2010_Pampa'!G21+'2002-2010_Pantanal'!G21)</f>
        <v>0</v>
      </c>
      <c r="H21" s="66">
        <f>('2002-2010_Amazonia'!H21+'2002-2010_Caatinga'!H21+'2002-2010_Cerrado'!H21+'2002-2010_MataAtlantica'!H21+'2002-2010_Pampa'!H21+'2002-2010_Pantanal'!H21)</f>
        <v>0</v>
      </c>
      <c r="I21" s="66">
        <f>('2002-2010_Amazonia'!I21+'2002-2010_Caatinga'!I21+'2002-2010_Cerrado'!I21+'2002-2010_MataAtlantica'!I21+'2002-2010_Pampa'!I21+'2002-2010_Pantanal'!I21)</f>
        <v>0</v>
      </c>
      <c r="J21" s="66">
        <f>('2002-2010_Amazonia'!J21+'2002-2010_Caatinga'!J21+'2002-2010_Cerrado'!J21+'2002-2010_MataAtlantica'!J21+'2002-2010_Pampa'!J21+'2002-2010_Pantanal'!J21)</f>
        <v>0</v>
      </c>
      <c r="K21" s="66">
        <f>('2002-2010_Amazonia'!K21+'2002-2010_Caatinga'!K21+'2002-2010_Cerrado'!K21+'2002-2010_MataAtlantica'!K21+'2002-2010_Pampa'!K21+'2002-2010_Pantanal'!K21)</f>
        <v>0</v>
      </c>
      <c r="L21" s="66">
        <f>('2002-2010_Amazonia'!L21+'2002-2010_Caatinga'!L21+'2002-2010_Cerrado'!L21+'2002-2010_MataAtlantica'!L21+'2002-2010_Pampa'!L21+'2002-2010_Pantanal'!L21)</f>
        <v>0</v>
      </c>
      <c r="M21" s="66">
        <f>('2002-2010_Amazonia'!M21+'2002-2010_Caatinga'!M21+'2002-2010_Cerrado'!M21+'2002-2010_MataAtlantica'!M21+'2002-2010_Pampa'!M21+'2002-2010_Pantanal'!M21)</f>
        <v>0</v>
      </c>
      <c r="N21" s="66">
        <f>('2002-2010_Amazonia'!N21+'2002-2010_Caatinga'!N21+'2002-2010_Cerrado'!N21+'2002-2010_MataAtlantica'!N21+'2002-2010_Pampa'!N21+'2002-2010_Pantanal'!N21)</f>
        <v>0</v>
      </c>
      <c r="O21" s="66">
        <f>('2002-2010_Amazonia'!O21+'2002-2010_Caatinga'!O21+'2002-2010_Cerrado'!O21+'2002-2010_MataAtlantica'!O21+'2002-2010_Pampa'!O21+'2002-2010_Pantanal'!O21)</f>
        <v>0</v>
      </c>
      <c r="P21" s="66">
        <f>('2002-2010_Amazonia'!P21+'2002-2010_Caatinga'!P21+'2002-2010_Cerrado'!P21+'2002-2010_MataAtlantica'!P21+'2002-2010_Pampa'!P21+'2002-2010_Pantanal'!P21)</f>
        <v>0</v>
      </c>
      <c r="Q21" s="74">
        <f>('2002-2010_Amazonia'!Q21+'2002-2010_Caatinga'!Q21+'2002-2010_Cerrado'!Q21+'2002-2010_MataAtlantica'!Q21+'2002-2010_Pampa'!Q21+'2002-2010_Pantanal'!Q21)</f>
        <v>0</v>
      </c>
      <c r="R21" s="74">
        <f>('2002-2010_Amazonia'!R21+'2002-2010_Caatinga'!R21+'2002-2010_Cerrado'!R21+'2002-2010_MataAtlantica'!R21+'2002-2010_Pampa'!R21+'2002-2010_Pantanal'!R21)</f>
        <v>0</v>
      </c>
      <c r="S21" s="73">
        <f>('2002-2010_Amazonia'!S21+'2002-2010_Caatinga'!S21+'2002-2010_Cerrado'!S21+'2002-2010_MataAtlantica'!S21+'2002-2010_Pampa'!S21+'2002-2010_Pantanal'!S21)</f>
        <v>0</v>
      </c>
      <c r="T21" s="66">
        <f>('2002-2010_Amazonia'!T21+'2002-2010_Caatinga'!T21+'2002-2010_Cerrado'!T21+'2002-2010_MataAtlantica'!T21+'2002-2010_Pampa'!T21+'2002-2010_Pantanal'!T21)</f>
        <v>0</v>
      </c>
      <c r="U21" s="66">
        <f>('2002-2010_Amazonia'!U21+'2002-2010_Caatinga'!U21+'2002-2010_Cerrado'!U21+'2002-2010_MataAtlantica'!U21+'2002-2010_Pampa'!U21+'2002-2010_Pantanal'!U21)</f>
        <v>0</v>
      </c>
      <c r="V21" s="66">
        <f>('2002-2010_Amazonia'!V21+'2002-2010_Caatinga'!V21+'2002-2010_Cerrado'!V21+'2002-2010_MataAtlantica'!V21+'2002-2010_Pampa'!V21+'2002-2010_Pantanal'!V21)</f>
        <v>0</v>
      </c>
      <c r="W21" s="66">
        <f>('2002-2010_Amazonia'!W21+'2002-2010_Caatinga'!W21+'2002-2010_Cerrado'!W21+'2002-2010_MataAtlantica'!W21+'2002-2010_Pampa'!W21+'2002-2010_Pantanal'!W21)</f>
        <v>0</v>
      </c>
      <c r="X21" s="66">
        <f>('2002-2010_Amazonia'!X21+'2002-2010_Caatinga'!X21+'2002-2010_Cerrado'!X21+'2002-2010_MataAtlantica'!X21+'2002-2010_Pampa'!X21+'2002-2010_Pantanal'!X21)</f>
        <v>0</v>
      </c>
      <c r="Y21" s="66">
        <f>('2002-2010_Amazonia'!Y21+'2002-2010_Caatinga'!Y21+'2002-2010_Cerrado'!Y21+'2002-2010_MataAtlantica'!Y21+'2002-2010_Pampa'!Y21+'2002-2010_Pantanal'!Y21)</f>
        <v>0</v>
      </c>
      <c r="Z21" s="66">
        <f>('2002-2010_Amazonia'!Z21+'2002-2010_Caatinga'!Z21+'2002-2010_Cerrado'!Z21+'2002-2010_MataAtlantica'!Z21+'2002-2010_Pampa'!Z21+'2002-2010_Pantanal'!Z21)</f>
        <v>0</v>
      </c>
      <c r="AA21" s="66">
        <f>('2002-2010_Amazonia'!AA21+'2002-2010_Caatinga'!AA21+'2002-2010_Cerrado'!AA21+'2002-2010_MataAtlantica'!AA21+'2002-2010_Pampa'!AA21+'2002-2010_Pantanal'!AA21)</f>
        <v>0</v>
      </c>
      <c r="AB21" s="66">
        <f>('2002-2010_Amazonia'!AB21+'2002-2010_Caatinga'!AB21+'2002-2010_Cerrado'!AB21+'2002-2010_MataAtlantica'!AB21+'2002-2010_Pampa'!AB21+'2002-2010_Pantanal'!AB21)</f>
        <v>0</v>
      </c>
      <c r="AC21" s="66">
        <f>('2002-2010_Amazonia'!AC21+'2002-2010_Caatinga'!AC21+'2002-2010_Cerrado'!AC21+'2002-2010_MataAtlantica'!AC21+'2002-2010_Pampa'!AC21+'2002-2010_Pantanal'!AC21)</f>
        <v>0</v>
      </c>
      <c r="AD21" s="67">
        <f t="shared" si="0"/>
        <v>0</v>
      </c>
      <c r="AE21" s="9">
        <f t="shared" si="1"/>
        <v>0</v>
      </c>
    </row>
    <row r="22" spans="1:31" ht="40.200000000000003" x14ac:dyDescent="0.3">
      <c r="A22" s="34">
        <v>17</v>
      </c>
      <c r="B22" s="47" t="s">
        <v>82</v>
      </c>
      <c r="C22" s="37" t="s">
        <v>26</v>
      </c>
      <c r="D22" s="66">
        <f>('2002-2010_Amazonia'!D22+'2002-2010_Caatinga'!D22+'2002-2010_Cerrado'!D22+'2002-2010_MataAtlantica'!D22+'2002-2010_Pampa'!D22+'2002-2010_Pantanal'!D22)</f>
        <v>0</v>
      </c>
      <c r="E22" s="66">
        <f>('2002-2010_Amazonia'!E22+'2002-2010_Caatinga'!E22+'2002-2010_Cerrado'!E22+'2002-2010_MataAtlantica'!E22+'2002-2010_Pampa'!E22+'2002-2010_Pantanal'!E22)</f>
        <v>0</v>
      </c>
      <c r="F22" s="66">
        <f>('2002-2010_Amazonia'!F22+'2002-2010_Caatinga'!F22+'2002-2010_Cerrado'!F22+'2002-2010_MataAtlantica'!F22+'2002-2010_Pampa'!F22+'2002-2010_Pantanal'!F22)</f>
        <v>176.955844071325</v>
      </c>
      <c r="G22" s="66">
        <f>('2002-2010_Amazonia'!G22+'2002-2010_Caatinga'!G22+'2002-2010_Cerrado'!G22+'2002-2010_MataAtlantica'!G22+'2002-2010_Pampa'!G22+'2002-2010_Pantanal'!G22)</f>
        <v>0</v>
      </c>
      <c r="H22" s="66">
        <f>('2002-2010_Amazonia'!H22+'2002-2010_Caatinga'!H22+'2002-2010_Cerrado'!H22+'2002-2010_MataAtlantica'!H22+'2002-2010_Pampa'!H22+'2002-2010_Pantanal'!H22)</f>
        <v>0</v>
      </c>
      <c r="I22" s="66">
        <f>('2002-2010_Amazonia'!I22+'2002-2010_Caatinga'!I22+'2002-2010_Cerrado'!I22+'2002-2010_MataAtlantica'!I22+'2002-2010_Pampa'!I22+'2002-2010_Pantanal'!I22)</f>
        <v>0</v>
      </c>
      <c r="J22" s="66">
        <f>('2002-2010_Amazonia'!J22+'2002-2010_Caatinga'!J22+'2002-2010_Cerrado'!J22+'2002-2010_MataAtlantica'!J22+'2002-2010_Pampa'!J22+'2002-2010_Pantanal'!J22)</f>
        <v>0</v>
      </c>
      <c r="K22" s="66">
        <f>('2002-2010_Amazonia'!K22+'2002-2010_Caatinga'!K22+'2002-2010_Cerrado'!K22+'2002-2010_MataAtlantica'!K22+'2002-2010_Pampa'!K22+'2002-2010_Pantanal'!K22)</f>
        <v>0</v>
      </c>
      <c r="L22" s="66">
        <f>('2002-2010_Amazonia'!L22+'2002-2010_Caatinga'!L22+'2002-2010_Cerrado'!L22+'2002-2010_MataAtlantica'!L22+'2002-2010_Pampa'!L22+'2002-2010_Pantanal'!L22)</f>
        <v>0</v>
      </c>
      <c r="M22" s="66">
        <f>('2002-2010_Amazonia'!M22+'2002-2010_Caatinga'!M22+'2002-2010_Cerrado'!M22+'2002-2010_MataAtlantica'!M22+'2002-2010_Pampa'!M22+'2002-2010_Pantanal'!M22)</f>
        <v>0</v>
      </c>
      <c r="N22" s="66">
        <f>('2002-2010_Amazonia'!N22+'2002-2010_Caatinga'!N22+'2002-2010_Cerrado'!N22+'2002-2010_MataAtlantica'!N22+'2002-2010_Pampa'!N22+'2002-2010_Pantanal'!N22)</f>
        <v>0</v>
      </c>
      <c r="O22" s="66">
        <f>('2002-2010_Amazonia'!O22+'2002-2010_Caatinga'!O22+'2002-2010_Cerrado'!O22+'2002-2010_MataAtlantica'!O22+'2002-2010_Pampa'!O22+'2002-2010_Pantanal'!O22)</f>
        <v>92.532859121813004</v>
      </c>
      <c r="P22" s="66">
        <f>('2002-2010_Amazonia'!P22+'2002-2010_Caatinga'!P22+'2002-2010_Cerrado'!P22+'2002-2010_MataAtlantica'!P22+'2002-2010_Pampa'!P22+'2002-2010_Pantanal'!P22)</f>
        <v>0</v>
      </c>
      <c r="Q22" s="66">
        <f>('2002-2010_Amazonia'!Q22+'2002-2010_Caatinga'!Q22+'2002-2010_Cerrado'!Q22+'2002-2010_MataAtlantica'!Q22+'2002-2010_Pampa'!Q22+'2002-2010_Pantanal'!Q22)</f>
        <v>0</v>
      </c>
      <c r="R22" s="66">
        <f>('2002-2010_Amazonia'!R22+'2002-2010_Caatinga'!R22+'2002-2010_Cerrado'!R22+'2002-2010_MataAtlantica'!R22+'2002-2010_Pampa'!R22+'2002-2010_Pantanal'!R22)</f>
        <v>0</v>
      </c>
      <c r="S22" s="66">
        <f>('2002-2010_Amazonia'!S22+'2002-2010_Caatinga'!S22+'2002-2010_Cerrado'!S22+'2002-2010_MataAtlantica'!S22+'2002-2010_Pampa'!S22+'2002-2010_Pantanal'!S22)</f>
        <v>0</v>
      </c>
      <c r="T22" s="75">
        <f>('2002-2010_Amazonia'!T22+'2002-2010_Caatinga'!T22+'2002-2010_Cerrado'!T22+'2002-2010_MataAtlantica'!T22+'2002-2010_Pampa'!T22+'2002-2010_Pantanal'!T22)</f>
        <v>3261882.3363365862</v>
      </c>
      <c r="U22" s="66">
        <f>('2002-2010_Amazonia'!U22+'2002-2010_Caatinga'!U22+'2002-2010_Cerrado'!U22+'2002-2010_MataAtlantica'!U22+'2002-2010_Pampa'!U22+'2002-2010_Pantanal'!U22)</f>
        <v>0</v>
      </c>
      <c r="V22" s="66">
        <f>('2002-2010_Amazonia'!V22+'2002-2010_Caatinga'!V22+'2002-2010_Cerrado'!V22+'2002-2010_MataAtlantica'!V22+'2002-2010_Pampa'!V22+'2002-2010_Pantanal'!V22)</f>
        <v>1.31851597193182</v>
      </c>
      <c r="W22" s="66">
        <f>('2002-2010_Amazonia'!W22+'2002-2010_Caatinga'!W22+'2002-2010_Cerrado'!W22+'2002-2010_MataAtlantica'!W22+'2002-2010_Pampa'!W22+'2002-2010_Pantanal'!W22)</f>
        <v>0</v>
      </c>
      <c r="X22" s="66">
        <f>('2002-2010_Amazonia'!X22+'2002-2010_Caatinga'!X22+'2002-2010_Cerrado'!X22+'2002-2010_MataAtlantica'!X22+'2002-2010_Pampa'!X22+'2002-2010_Pantanal'!X22)</f>
        <v>0</v>
      </c>
      <c r="Y22" s="66">
        <f>('2002-2010_Amazonia'!Y22+'2002-2010_Caatinga'!Y22+'2002-2010_Cerrado'!Y22+'2002-2010_MataAtlantica'!Y22+'2002-2010_Pampa'!Y22+'2002-2010_Pantanal'!Y22)</f>
        <v>0</v>
      </c>
      <c r="Z22" s="66">
        <f>('2002-2010_Amazonia'!Z22+'2002-2010_Caatinga'!Z22+'2002-2010_Cerrado'!Z22+'2002-2010_MataAtlantica'!Z22+'2002-2010_Pampa'!Z22+'2002-2010_Pantanal'!Z22)</f>
        <v>0</v>
      </c>
      <c r="AA22" s="66">
        <f>('2002-2010_Amazonia'!AA22+'2002-2010_Caatinga'!AA22+'2002-2010_Cerrado'!AA22+'2002-2010_MataAtlantica'!AA22+'2002-2010_Pampa'!AA22+'2002-2010_Pantanal'!AA22)</f>
        <v>87.579795702910403</v>
      </c>
      <c r="AB22" s="66">
        <f>('2002-2010_Amazonia'!AB22+'2002-2010_Caatinga'!AB22+'2002-2010_Cerrado'!AB22+'2002-2010_MataAtlantica'!AB22+'2002-2010_Pampa'!AB22+'2002-2010_Pantanal'!AB22)</f>
        <v>0</v>
      </c>
      <c r="AC22" s="66">
        <f>('2002-2010_Amazonia'!AC22+'2002-2010_Caatinga'!AC22+'2002-2010_Cerrado'!AC22+'2002-2010_MataAtlantica'!AC22+'2002-2010_Pampa'!AC22+'2002-2010_Pantanal'!AC22)</f>
        <v>3107.5212794193976</v>
      </c>
      <c r="AD22" s="67">
        <f t="shared" si="0"/>
        <v>3265348.2446308732</v>
      </c>
      <c r="AE22" s="9">
        <f t="shared" si="1"/>
        <v>0.37356650698977295</v>
      </c>
    </row>
    <row r="23" spans="1:31" ht="19.95" customHeight="1" x14ac:dyDescent="0.3">
      <c r="A23" s="34">
        <v>18</v>
      </c>
      <c r="B23" s="100" t="s">
        <v>9</v>
      </c>
      <c r="C23" s="42" t="s">
        <v>27</v>
      </c>
      <c r="D23" s="66">
        <f>('2002-2010_Amazonia'!D23+'2002-2010_Caatinga'!D23+'2002-2010_Cerrado'!D23+'2002-2010_MataAtlantica'!D23+'2002-2010_Pampa'!D23+'2002-2010_Pantanal'!D23)</f>
        <v>451146.8580496785</v>
      </c>
      <c r="E23" s="66">
        <f>('2002-2010_Amazonia'!E23+'2002-2010_Caatinga'!E23+'2002-2010_Cerrado'!E23+'2002-2010_MataAtlantica'!E23+'2002-2010_Pampa'!E23+'2002-2010_Pantanal'!E23)</f>
        <v>143008.36852693334</v>
      </c>
      <c r="F23" s="66">
        <f>('2002-2010_Amazonia'!F23+'2002-2010_Caatinga'!F23+'2002-2010_Cerrado'!F23+'2002-2010_MataAtlantica'!F23+'2002-2010_Pampa'!F23+'2002-2010_Pantanal'!F23)</f>
        <v>23569.802940627123</v>
      </c>
      <c r="G23" s="66">
        <f>('2002-2010_Amazonia'!G23+'2002-2010_Caatinga'!G23+'2002-2010_Cerrado'!G23+'2002-2010_MataAtlantica'!G23+'2002-2010_Pampa'!G23+'2002-2010_Pantanal'!G23)</f>
        <v>767.44813332062142</v>
      </c>
      <c r="H23" s="66">
        <f>('2002-2010_Amazonia'!H23+'2002-2010_Caatinga'!H23+'2002-2010_Cerrado'!H23+'2002-2010_MataAtlantica'!H23+'2002-2010_Pampa'!H23+'2002-2010_Pantanal'!H23)</f>
        <v>1.6495752910000001</v>
      </c>
      <c r="I23" s="66">
        <f>('2002-2010_Amazonia'!I23+'2002-2010_Caatinga'!I23+'2002-2010_Cerrado'!I23+'2002-2010_MataAtlantica'!I23+'2002-2010_Pampa'!I23+'2002-2010_Pantanal'!I23)</f>
        <v>14411.123624588185</v>
      </c>
      <c r="J23" s="66">
        <f>('2002-2010_Amazonia'!J23+'2002-2010_Caatinga'!J23+'2002-2010_Cerrado'!J23+'2002-2010_MataAtlantica'!J23+'2002-2010_Pampa'!J23+'2002-2010_Pantanal'!J23)</f>
        <v>5773.5745564215795</v>
      </c>
      <c r="K23" s="66">
        <f>('2002-2010_Amazonia'!K23+'2002-2010_Caatinga'!K23+'2002-2010_Cerrado'!K23+'2002-2010_MataAtlantica'!K23+'2002-2010_Pampa'!K23+'2002-2010_Pantanal'!K23)</f>
        <v>893.05095370000004</v>
      </c>
      <c r="L23" s="66">
        <f>('2002-2010_Amazonia'!L23+'2002-2010_Caatinga'!L23+'2002-2010_Cerrado'!L23+'2002-2010_MataAtlantica'!L23+'2002-2010_Pampa'!L23+'2002-2010_Pantanal'!L23)</f>
        <v>22698.910295278696</v>
      </c>
      <c r="M23" s="66">
        <f>('2002-2010_Amazonia'!M23+'2002-2010_Caatinga'!M23+'2002-2010_Cerrado'!M23+'2002-2010_MataAtlantica'!M23+'2002-2010_Pampa'!M23+'2002-2010_Pantanal'!M23)</f>
        <v>3287.5120243307133</v>
      </c>
      <c r="N23" s="66">
        <f>('2002-2010_Amazonia'!N23+'2002-2010_Caatinga'!N23+'2002-2010_Cerrado'!N23+'2002-2010_MataAtlantica'!N23+'2002-2010_Pampa'!N23+'2002-2010_Pantanal'!N23)</f>
        <v>932.03057412185899</v>
      </c>
      <c r="O23" s="66">
        <f>('2002-2010_Amazonia'!O23+'2002-2010_Caatinga'!O23+'2002-2010_Cerrado'!O23+'2002-2010_MataAtlantica'!O23+'2002-2010_Pampa'!O23+'2002-2010_Pantanal'!O23)</f>
        <v>116923.47400385955</v>
      </c>
      <c r="P23" s="66">
        <f>('2002-2010_Amazonia'!P23+'2002-2010_Caatinga'!P23+'2002-2010_Cerrado'!P23+'2002-2010_MataAtlantica'!P23+'2002-2010_Pampa'!P23+'2002-2010_Pantanal'!P23)</f>
        <v>0</v>
      </c>
      <c r="Q23" s="66">
        <f>('2002-2010_Amazonia'!Q23+'2002-2010_Caatinga'!Q23+'2002-2010_Cerrado'!Q23+'2002-2010_MataAtlantica'!Q23+'2002-2010_Pampa'!Q23+'2002-2010_Pantanal'!Q23)</f>
        <v>84418.636845600893</v>
      </c>
      <c r="R23" s="66">
        <f>('2002-2010_Amazonia'!R23+'2002-2010_Caatinga'!R23+'2002-2010_Cerrado'!R23+'2002-2010_MataAtlantica'!R23+'2002-2010_Pampa'!R23+'2002-2010_Pantanal'!R23)</f>
        <v>0</v>
      </c>
      <c r="S23" s="66">
        <f>('2002-2010_Amazonia'!S23+'2002-2010_Caatinga'!S23+'2002-2010_Cerrado'!S23+'2002-2010_MataAtlantica'!S23+'2002-2010_Pampa'!S23+'2002-2010_Pantanal'!S23)</f>
        <v>0</v>
      </c>
      <c r="T23" s="66">
        <f>('2002-2010_Amazonia'!T23+'2002-2010_Caatinga'!T23+'2002-2010_Cerrado'!T23+'2002-2010_MataAtlantica'!T23+'2002-2010_Pampa'!T23+'2002-2010_Pantanal'!T23)</f>
        <v>3270.6559464080647</v>
      </c>
      <c r="U23" s="76">
        <f>('2002-2010_Amazonia'!U23+'2002-2010_Caatinga'!U23+'2002-2010_Cerrado'!U23+'2002-2010_MataAtlantica'!U23+'2002-2010_Pampa'!U23+'2002-2010_Pantanal'!U23)</f>
        <v>15720667.108674083</v>
      </c>
      <c r="V23" s="77">
        <f>('2002-2010_Amazonia'!V23+'2002-2010_Caatinga'!V23+'2002-2010_Cerrado'!V23+'2002-2010_MataAtlantica'!V23+'2002-2010_Pampa'!V23+'2002-2010_Pantanal'!V23)</f>
        <v>124310.95487957136</v>
      </c>
      <c r="W23" s="66">
        <f>('2002-2010_Amazonia'!W23+'2002-2010_Caatinga'!W23+'2002-2010_Cerrado'!W23+'2002-2010_MataAtlantica'!W23+'2002-2010_Pampa'!W23+'2002-2010_Pantanal'!W23)</f>
        <v>2640.6712553901812</v>
      </c>
      <c r="X23" s="66">
        <f>('2002-2010_Amazonia'!X23+'2002-2010_Caatinga'!X23+'2002-2010_Cerrado'!X23+'2002-2010_MataAtlantica'!X23+'2002-2010_Pampa'!X23+'2002-2010_Pantanal'!X23)</f>
        <v>1721.2488156383702</v>
      </c>
      <c r="Y23" s="66">
        <f>('2002-2010_Amazonia'!Y23+'2002-2010_Caatinga'!Y23+'2002-2010_Cerrado'!Y23+'2002-2010_MataAtlantica'!Y23+'2002-2010_Pampa'!Y23+'2002-2010_Pantanal'!Y23)</f>
        <v>0</v>
      </c>
      <c r="Z23" s="66">
        <f>('2002-2010_Amazonia'!Z23+'2002-2010_Caatinga'!Z23+'2002-2010_Cerrado'!Z23+'2002-2010_MataAtlantica'!Z23+'2002-2010_Pampa'!Z23+'2002-2010_Pantanal'!Z23)</f>
        <v>0</v>
      </c>
      <c r="AA23" s="66">
        <f>('2002-2010_Amazonia'!AA23+'2002-2010_Caatinga'!AA23+'2002-2010_Cerrado'!AA23+'2002-2010_MataAtlantica'!AA23+'2002-2010_Pampa'!AA23+'2002-2010_Pantanal'!AA23)</f>
        <v>5168.7760336916135</v>
      </c>
      <c r="AB23" s="66">
        <f>('2002-2010_Amazonia'!AB23+'2002-2010_Caatinga'!AB23+'2002-2010_Cerrado'!AB23+'2002-2010_MataAtlantica'!AB23+'2002-2010_Pampa'!AB23+'2002-2010_Pantanal'!AB23)</f>
        <v>271.88307173042222</v>
      </c>
      <c r="AC23" s="66">
        <f>('2002-2010_Amazonia'!AC23+'2002-2010_Caatinga'!AC23+'2002-2010_Cerrado'!AC23+'2002-2010_MataAtlantica'!AC23+'2002-2010_Pampa'!AC23+'2002-2010_Pantanal'!AC23)</f>
        <v>991613.09586444846</v>
      </c>
      <c r="AD23" s="67">
        <f t="shared" si="0"/>
        <v>17717496.834644713</v>
      </c>
      <c r="AE23" s="9">
        <f t="shared" si="1"/>
        <v>2.0269395204641585</v>
      </c>
    </row>
    <row r="24" spans="1:31" ht="19.95" customHeight="1" x14ac:dyDescent="0.3">
      <c r="A24" s="34">
        <v>19</v>
      </c>
      <c r="B24" s="100"/>
      <c r="C24" s="42" t="s">
        <v>57</v>
      </c>
      <c r="D24" s="66">
        <f>('2002-2010_Amazonia'!D24+'2002-2010_Caatinga'!D24+'2002-2010_Cerrado'!D24+'2002-2010_MataAtlantica'!D24+'2002-2010_Pampa'!D24+'2002-2010_Pantanal'!D24)</f>
        <v>0</v>
      </c>
      <c r="E24" s="66">
        <f>('2002-2010_Amazonia'!E24+'2002-2010_Caatinga'!E24+'2002-2010_Cerrado'!E24+'2002-2010_MataAtlantica'!E24+'2002-2010_Pampa'!E24+'2002-2010_Pantanal'!E24)</f>
        <v>0</v>
      </c>
      <c r="F24" s="66">
        <f>('2002-2010_Amazonia'!F24+'2002-2010_Caatinga'!F24+'2002-2010_Cerrado'!F24+'2002-2010_MataAtlantica'!F24+'2002-2010_Pampa'!F24+'2002-2010_Pantanal'!F24)</f>
        <v>25921.21558048678</v>
      </c>
      <c r="G24" s="66">
        <f>('2002-2010_Amazonia'!G24+'2002-2010_Caatinga'!G24+'2002-2010_Cerrado'!G24+'2002-2010_MataAtlantica'!G24+'2002-2010_Pampa'!G24+'2002-2010_Pantanal'!G24)</f>
        <v>98.081442999622595</v>
      </c>
      <c r="H24" s="66">
        <f>('2002-2010_Amazonia'!H24+'2002-2010_Caatinga'!H24+'2002-2010_Cerrado'!H24+'2002-2010_MataAtlantica'!H24+'2002-2010_Pampa'!H24+'2002-2010_Pantanal'!H24)</f>
        <v>0</v>
      </c>
      <c r="I24" s="66">
        <f>('2002-2010_Amazonia'!I24+'2002-2010_Caatinga'!I24+'2002-2010_Cerrado'!I24+'2002-2010_MataAtlantica'!I24+'2002-2010_Pampa'!I24+'2002-2010_Pantanal'!I24)</f>
        <v>0</v>
      </c>
      <c r="J24" s="66">
        <f>('2002-2010_Amazonia'!J24+'2002-2010_Caatinga'!J24+'2002-2010_Cerrado'!J24+'2002-2010_MataAtlantica'!J24+'2002-2010_Pampa'!J24+'2002-2010_Pantanal'!J24)</f>
        <v>0</v>
      </c>
      <c r="K24" s="66">
        <f>('2002-2010_Amazonia'!K24+'2002-2010_Caatinga'!K24+'2002-2010_Cerrado'!K24+'2002-2010_MataAtlantica'!K24+'2002-2010_Pampa'!K24+'2002-2010_Pantanal'!K24)</f>
        <v>1167.24321393684</v>
      </c>
      <c r="L24" s="66">
        <f>('2002-2010_Amazonia'!L24+'2002-2010_Caatinga'!L24+'2002-2010_Cerrado'!L24+'2002-2010_MataAtlantica'!L24+'2002-2010_Pampa'!L24+'2002-2010_Pantanal'!L24)</f>
        <v>0</v>
      </c>
      <c r="M24" s="66">
        <f>('2002-2010_Amazonia'!M24+'2002-2010_Caatinga'!M24+'2002-2010_Cerrado'!M24+'2002-2010_MataAtlantica'!M24+'2002-2010_Pampa'!M24+'2002-2010_Pantanal'!M24)</f>
        <v>0</v>
      </c>
      <c r="N24" s="66">
        <f>('2002-2010_Amazonia'!N24+'2002-2010_Caatinga'!N24+'2002-2010_Cerrado'!N24+'2002-2010_MataAtlantica'!N24+'2002-2010_Pampa'!N24+'2002-2010_Pantanal'!N24)</f>
        <v>1555.6571121429606</v>
      </c>
      <c r="O24" s="66">
        <f>('2002-2010_Amazonia'!O24+'2002-2010_Caatinga'!O24+'2002-2010_Cerrado'!O24+'2002-2010_MataAtlantica'!O24+'2002-2010_Pampa'!O24+'2002-2010_Pantanal'!O24)</f>
        <v>11173.559987385892</v>
      </c>
      <c r="P24" s="66">
        <f>('2002-2010_Amazonia'!P24+'2002-2010_Caatinga'!P24+'2002-2010_Cerrado'!P24+'2002-2010_MataAtlantica'!P24+'2002-2010_Pampa'!P24+'2002-2010_Pantanal'!P24)</f>
        <v>0</v>
      </c>
      <c r="Q24" s="66">
        <f>('2002-2010_Amazonia'!Q24+'2002-2010_Caatinga'!Q24+'2002-2010_Cerrado'!Q24+'2002-2010_MataAtlantica'!Q24+'2002-2010_Pampa'!Q24+'2002-2010_Pantanal'!Q24)</f>
        <v>7256.9909705267901</v>
      </c>
      <c r="R24" s="66">
        <f>('2002-2010_Amazonia'!R24+'2002-2010_Caatinga'!R24+'2002-2010_Cerrado'!R24+'2002-2010_MataAtlantica'!R24+'2002-2010_Pampa'!R24+'2002-2010_Pantanal'!R24)</f>
        <v>0</v>
      </c>
      <c r="S24" s="66">
        <f>('2002-2010_Amazonia'!S24+'2002-2010_Caatinga'!S24+'2002-2010_Cerrado'!S24+'2002-2010_MataAtlantica'!S24+'2002-2010_Pampa'!S24+'2002-2010_Pantanal'!S24)</f>
        <v>0</v>
      </c>
      <c r="T24" s="66">
        <f>('2002-2010_Amazonia'!T24+'2002-2010_Caatinga'!T24+'2002-2010_Cerrado'!T24+'2002-2010_MataAtlantica'!T24+'2002-2010_Pampa'!T24+'2002-2010_Pantanal'!T24)</f>
        <v>48.367763959999998</v>
      </c>
      <c r="U24" s="77">
        <f>('2002-2010_Amazonia'!U24+'2002-2010_Caatinga'!U24+'2002-2010_Cerrado'!U24+'2002-2010_MataAtlantica'!U24+'2002-2010_Pampa'!U24+'2002-2010_Pantanal'!U24)</f>
        <v>5.7347713340000004</v>
      </c>
      <c r="V24" s="76">
        <f>('2002-2010_Amazonia'!V24+'2002-2010_Caatinga'!V24+'2002-2010_Cerrado'!V24+'2002-2010_MataAtlantica'!V24+'2002-2010_Pampa'!V24+'2002-2010_Pantanal'!V24)</f>
        <v>3225436.1980078253</v>
      </c>
      <c r="W24" s="66">
        <f>('2002-2010_Amazonia'!W24+'2002-2010_Caatinga'!W24+'2002-2010_Cerrado'!W24+'2002-2010_MataAtlantica'!W24+'2002-2010_Pampa'!W24+'2002-2010_Pantanal'!W24)</f>
        <v>0</v>
      </c>
      <c r="X24" s="66">
        <f>('2002-2010_Amazonia'!X24+'2002-2010_Caatinga'!X24+'2002-2010_Cerrado'!X24+'2002-2010_MataAtlantica'!X24+'2002-2010_Pampa'!X24+'2002-2010_Pantanal'!X24)</f>
        <v>0</v>
      </c>
      <c r="Y24" s="66">
        <f>('2002-2010_Amazonia'!Y24+'2002-2010_Caatinga'!Y24+'2002-2010_Cerrado'!Y24+'2002-2010_MataAtlantica'!Y24+'2002-2010_Pampa'!Y24+'2002-2010_Pantanal'!Y24)</f>
        <v>0</v>
      </c>
      <c r="Z24" s="66">
        <f>('2002-2010_Amazonia'!Z24+'2002-2010_Caatinga'!Z24+'2002-2010_Cerrado'!Z24+'2002-2010_MataAtlantica'!Z24+'2002-2010_Pampa'!Z24+'2002-2010_Pantanal'!Z24)</f>
        <v>0</v>
      </c>
      <c r="AA24" s="66">
        <f>('2002-2010_Amazonia'!AA24+'2002-2010_Caatinga'!AA24+'2002-2010_Cerrado'!AA24+'2002-2010_MataAtlantica'!AA24+'2002-2010_Pampa'!AA24+'2002-2010_Pantanal'!AA24)</f>
        <v>1105.903094402378</v>
      </c>
      <c r="AB24" s="66">
        <f>('2002-2010_Amazonia'!AB24+'2002-2010_Caatinga'!AB24+'2002-2010_Cerrado'!AB24+'2002-2010_MataAtlantica'!AB24+'2002-2010_Pampa'!AB24+'2002-2010_Pantanal'!AB24)</f>
        <v>927.17937994072702</v>
      </c>
      <c r="AC24" s="66">
        <f>('2002-2010_Amazonia'!AC24+'2002-2010_Caatinga'!AC24+'2002-2010_Cerrado'!AC24+'2002-2010_MataAtlantica'!AC24+'2002-2010_Pampa'!AC24+'2002-2010_Pantanal'!AC24)</f>
        <v>15548.769679152716</v>
      </c>
      <c r="AD24" s="67">
        <f t="shared" si="0"/>
        <v>3290244.9010040942</v>
      </c>
      <c r="AE24" s="9">
        <f t="shared" si="1"/>
        <v>0.37641476581556937</v>
      </c>
    </row>
    <row r="25" spans="1:31" ht="19.95" customHeight="1" x14ac:dyDescent="0.3">
      <c r="A25" s="34">
        <v>20</v>
      </c>
      <c r="B25" s="101" t="s">
        <v>38</v>
      </c>
      <c r="C25" s="43" t="s">
        <v>29</v>
      </c>
      <c r="D25" s="66">
        <f>('2002-2010_Amazonia'!D25+'2002-2010_Caatinga'!D25+'2002-2010_Cerrado'!D25+'2002-2010_MataAtlantica'!D25+'2002-2010_Pampa'!D25+'2002-2010_Pantanal'!D25)</f>
        <v>0</v>
      </c>
      <c r="E25" s="66">
        <f>('2002-2010_Amazonia'!E25+'2002-2010_Caatinga'!E25+'2002-2010_Cerrado'!E25+'2002-2010_MataAtlantica'!E25+'2002-2010_Pampa'!E25+'2002-2010_Pantanal'!E25)</f>
        <v>0</v>
      </c>
      <c r="F25" s="66">
        <f>('2002-2010_Amazonia'!F25+'2002-2010_Caatinga'!F25+'2002-2010_Cerrado'!F25+'2002-2010_MataAtlantica'!F25+'2002-2010_Pampa'!F25+'2002-2010_Pantanal'!F25)</f>
        <v>0</v>
      </c>
      <c r="G25" s="66">
        <f>('2002-2010_Amazonia'!G25+'2002-2010_Caatinga'!G25+'2002-2010_Cerrado'!G25+'2002-2010_MataAtlantica'!G25+'2002-2010_Pampa'!G25+'2002-2010_Pantanal'!G25)</f>
        <v>8063.7047664239517</v>
      </c>
      <c r="H25" s="66">
        <f>('2002-2010_Amazonia'!H25+'2002-2010_Caatinga'!H25+'2002-2010_Cerrado'!H25+'2002-2010_MataAtlantica'!H25+'2002-2010_Pampa'!H25+'2002-2010_Pantanal'!H25)</f>
        <v>0</v>
      </c>
      <c r="I25" s="66">
        <f>('2002-2010_Amazonia'!I25+'2002-2010_Caatinga'!I25+'2002-2010_Cerrado'!I25+'2002-2010_MataAtlantica'!I25+'2002-2010_Pampa'!I25+'2002-2010_Pantanal'!I25)</f>
        <v>0</v>
      </c>
      <c r="J25" s="66">
        <f>('2002-2010_Amazonia'!J25+'2002-2010_Caatinga'!J25+'2002-2010_Cerrado'!J25+'2002-2010_MataAtlantica'!J25+'2002-2010_Pampa'!J25+'2002-2010_Pantanal'!J25)</f>
        <v>0</v>
      </c>
      <c r="K25" s="66">
        <f>('2002-2010_Amazonia'!K25+'2002-2010_Caatinga'!K25+'2002-2010_Cerrado'!K25+'2002-2010_MataAtlantica'!K25+'2002-2010_Pampa'!K25+'2002-2010_Pantanal'!K25)</f>
        <v>0</v>
      </c>
      <c r="L25" s="66">
        <f>('2002-2010_Amazonia'!L25+'2002-2010_Caatinga'!L25+'2002-2010_Cerrado'!L25+'2002-2010_MataAtlantica'!L25+'2002-2010_Pampa'!L25+'2002-2010_Pantanal'!L25)</f>
        <v>0</v>
      </c>
      <c r="M25" s="66">
        <f>('2002-2010_Amazonia'!M25+'2002-2010_Caatinga'!M25+'2002-2010_Cerrado'!M25+'2002-2010_MataAtlantica'!M25+'2002-2010_Pampa'!M25+'2002-2010_Pantanal'!M25)</f>
        <v>0</v>
      </c>
      <c r="N25" s="66">
        <f>('2002-2010_Amazonia'!N25+'2002-2010_Caatinga'!N25+'2002-2010_Cerrado'!N25+'2002-2010_MataAtlantica'!N25+'2002-2010_Pampa'!N25+'2002-2010_Pantanal'!N25)</f>
        <v>0</v>
      </c>
      <c r="O25" s="66">
        <f>('2002-2010_Amazonia'!O25+'2002-2010_Caatinga'!O25+'2002-2010_Cerrado'!O25+'2002-2010_MataAtlantica'!O25+'2002-2010_Pampa'!O25+'2002-2010_Pantanal'!O25)</f>
        <v>1353.1239985243024</v>
      </c>
      <c r="P25" s="66">
        <f>('2002-2010_Amazonia'!P25+'2002-2010_Caatinga'!P25+'2002-2010_Cerrado'!P25+'2002-2010_MataAtlantica'!P25+'2002-2010_Pampa'!P25+'2002-2010_Pantanal'!P25)</f>
        <v>0</v>
      </c>
      <c r="Q25" s="66">
        <f>('2002-2010_Amazonia'!Q25+'2002-2010_Caatinga'!Q25+'2002-2010_Cerrado'!Q25+'2002-2010_MataAtlantica'!Q25+'2002-2010_Pampa'!Q25+'2002-2010_Pantanal'!Q25)</f>
        <v>515.39866391196472</v>
      </c>
      <c r="R25" s="66">
        <f>('2002-2010_Amazonia'!R25+'2002-2010_Caatinga'!R25+'2002-2010_Cerrado'!R25+'2002-2010_MataAtlantica'!R25+'2002-2010_Pampa'!R25+'2002-2010_Pantanal'!R25)</f>
        <v>0</v>
      </c>
      <c r="S25" s="66">
        <f>('2002-2010_Amazonia'!S25+'2002-2010_Caatinga'!S25+'2002-2010_Cerrado'!S25+'2002-2010_MataAtlantica'!S25+'2002-2010_Pampa'!S25+'2002-2010_Pantanal'!S25)</f>
        <v>0</v>
      </c>
      <c r="T25" s="66">
        <f>('2002-2010_Amazonia'!T25+'2002-2010_Caatinga'!T25+'2002-2010_Cerrado'!T25+'2002-2010_MataAtlantica'!T25+'2002-2010_Pampa'!T25+'2002-2010_Pantanal'!T25)</f>
        <v>1485.4993816241863</v>
      </c>
      <c r="U25" s="66">
        <f>('2002-2010_Amazonia'!U25+'2002-2010_Caatinga'!U25+'2002-2010_Cerrado'!U25+'2002-2010_MataAtlantica'!U25+'2002-2010_Pampa'!U25+'2002-2010_Pantanal'!U25)</f>
        <v>879.28750053278702</v>
      </c>
      <c r="V25" s="66">
        <f>('2002-2010_Amazonia'!V25+'2002-2010_Caatinga'!V25+'2002-2010_Cerrado'!V25+'2002-2010_MataAtlantica'!V25+'2002-2010_Pampa'!V25+'2002-2010_Pantanal'!V25)</f>
        <v>1417.5860593945242</v>
      </c>
      <c r="W25" s="78">
        <f>('2002-2010_Amazonia'!W25+'2002-2010_Caatinga'!W25+'2002-2010_Cerrado'!W25+'2002-2010_MataAtlantica'!W25+'2002-2010_Pampa'!W25+'2002-2010_Pantanal'!W25)</f>
        <v>260558.31469731723</v>
      </c>
      <c r="X25" s="79">
        <f>('2002-2010_Amazonia'!X25+'2002-2010_Caatinga'!X25+'2002-2010_Cerrado'!X25+'2002-2010_MataAtlantica'!X25+'2002-2010_Pampa'!X25+'2002-2010_Pantanal'!X25)</f>
        <v>15880.6258594147</v>
      </c>
      <c r="Y25" s="79">
        <f>('2002-2010_Amazonia'!Y25+'2002-2010_Caatinga'!Y25+'2002-2010_Cerrado'!Y25+'2002-2010_MataAtlantica'!Y25+'2002-2010_Pampa'!Y25+'2002-2010_Pantanal'!Y25)</f>
        <v>0</v>
      </c>
      <c r="Z25" s="79">
        <f>('2002-2010_Amazonia'!Z25+'2002-2010_Caatinga'!Z25+'2002-2010_Cerrado'!Z25+'2002-2010_MataAtlantica'!Z25+'2002-2010_Pampa'!Z25+'2002-2010_Pantanal'!Z25)</f>
        <v>0</v>
      </c>
      <c r="AA25" s="79">
        <f>('2002-2010_Amazonia'!AA25+'2002-2010_Caatinga'!AA25+'2002-2010_Cerrado'!AA25+'2002-2010_MataAtlantica'!AA25+'2002-2010_Pampa'!AA25+'2002-2010_Pantanal'!AA25)</f>
        <v>0</v>
      </c>
      <c r="AB25" s="79">
        <f>('2002-2010_Amazonia'!AB25+'2002-2010_Caatinga'!AB25+'2002-2010_Cerrado'!AB25+'2002-2010_MataAtlantica'!AB25+'2002-2010_Pampa'!AB25+'2002-2010_Pantanal'!AB25)</f>
        <v>0</v>
      </c>
      <c r="AC25" s="79">
        <f>('2002-2010_Amazonia'!AC25+'2002-2010_Caatinga'!AC25+'2002-2010_Cerrado'!AC25+'2002-2010_MataAtlantica'!AC25+'2002-2010_Pampa'!AC25+'2002-2010_Pantanal'!AC25)</f>
        <v>17950.140998890711</v>
      </c>
      <c r="AD25" s="67">
        <f t="shared" si="0"/>
        <v>308103.68192603439</v>
      </c>
      <c r="AE25" s="9">
        <f t="shared" si="1"/>
        <v>3.5248067778696511E-2</v>
      </c>
    </row>
    <row r="26" spans="1:31" ht="19.95" customHeight="1" x14ac:dyDescent="0.3">
      <c r="A26" s="34">
        <v>21</v>
      </c>
      <c r="B26" s="101"/>
      <c r="C26" s="43" t="s">
        <v>30</v>
      </c>
      <c r="D26" s="66">
        <f>('2002-2010_Amazonia'!D26+'2002-2010_Caatinga'!D26+'2002-2010_Cerrado'!D26+'2002-2010_MataAtlantica'!D26+'2002-2010_Pampa'!D26+'2002-2010_Pantanal'!D26)</f>
        <v>0</v>
      </c>
      <c r="E26" s="66">
        <f>('2002-2010_Amazonia'!E26+'2002-2010_Caatinga'!E26+'2002-2010_Cerrado'!E26+'2002-2010_MataAtlantica'!E26+'2002-2010_Pampa'!E26+'2002-2010_Pantanal'!E26)</f>
        <v>0</v>
      </c>
      <c r="F26" s="66">
        <f>('2002-2010_Amazonia'!F26+'2002-2010_Caatinga'!F26+'2002-2010_Cerrado'!F26+'2002-2010_MataAtlantica'!F26+'2002-2010_Pampa'!F26+'2002-2010_Pantanal'!F26)</f>
        <v>0</v>
      </c>
      <c r="G26" s="66">
        <f>('2002-2010_Amazonia'!G26+'2002-2010_Caatinga'!G26+'2002-2010_Cerrado'!G26+'2002-2010_MataAtlantica'!G26+'2002-2010_Pampa'!G26+'2002-2010_Pantanal'!G26)</f>
        <v>92.560730742802704</v>
      </c>
      <c r="H26" s="66">
        <f>('2002-2010_Amazonia'!H26+'2002-2010_Caatinga'!H26+'2002-2010_Cerrado'!H26+'2002-2010_MataAtlantica'!H26+'2002-2010_Pampa'!H26+'2002-2010_Pantanal'!H26)</f>
        <v>0</v>
      </c>
      <c r="I26" s="66">
        <f>('2002-2010_Amazonia'!I26+'2002-2010_Caatinga'!I26+'2002-2010_Cerrado'!I26+'2002-2010_MataAtlantica'!I26+'2002-2010_Pampa'!I26+'2002-2010_Pantanal'!I26)</f>
        <v>0</v>
      </c>
      <c r="J26" s="66">
        <f>('2002-2010_Amazonia'!J26+'2002-2010_Caatinga'!J26+'2002-2010_Cerrado'!J26+'2002-2010_MataAtlantica'!J26+'2002-2010_Pampa'!J26+'2002-2010_Pantanal'!J26)</f>
        <v>0</v>
      </c>
      <c r="K26" s="66">
        <f>('2002-2010_Amazonia'!K26+'2002-2010_Caatinga'!K26+'2002-2010_Cerrado'!K26+'2002-2010_MataAtlantica'!K26+'2002-2010_Pampa'!K26+'2002-2010_Pantanal'!K26)</f>
        <v>0</v>
      </c>
      <c r="L26" s="66">
        <f>('2002-2010_Amazonia'!L26+'2002-2010_Caatinga'!L26+'2002-2010_Cerrado'!L26+'2002-2010_MataAtlantica'!L26+'2002-2010_Pampa'!L26+'2002-2010_Pantanal'!L26)</f>
        <v>0</v>
      </c>
      <c r="M26" s="66">
        <f>('2002-2010_Amazonia'!M26+'2002-2010_Caatinga'!M26+'2002-2010_Cerrado'!M26+'2002-2010_MataAtlantica'!M26+'2002-2010_Pampa'!M26+'2002-2010_Pantanal'!M26)</f>
        <v>0</v>
      </c>
      <c r="N26" s="66">
        <f>('2002-2010_Amazonia'!N26+'2002-2010_Caatinga'!N26+'2002-2010_Cerrado'!N26+'2002-2010_MataAtlantica'!N26+'2002-2010_Pampa'!N26+'2002-2010_Pantanal'!N26)</f>
        <v>0</v>
      </c>
      <c r="O26" s="66">
        <f>('2002-2010_Amazonia'!O26+'2002-2010_Caatinga'!O26+'2002-2010_Cerrado'!O26+'2002-2010_MataAtlantica'!O26+'2002-2010_Pampa'!O26+'2002-2010_Pantanal'!O26)</f>
        <v>2.5359193206936101</v>
      </c>
      <c r="P26" s="66">
        <f>('2002-2010_Amazonia'!P26+'2002-2010_Caatinga'!P26+'2002-2010_Cerrado'!P26+'2002-2010_MataAtlantica'!P26+'2002-2010_Pampa'!P26+'2002-2010_Pantanal'!P26)</f>
        <v>0</v>
      </c>
      <c r="Q26" s="66">
        <f>('2002-2010_Amazonia'!Q26+'2002-2010_Caatinga'!Q26+'2002-2010_Cerrado'!Q26+'2002-2010_MataAtlantica'!Q26+'2002-2010_Pampa'!Q26+'2002-2010_Pantanal'!Q26)</f>
        <v>3.6711978857060399</v>
      </c>
      <c r="R26" s="66">
        <f>('2002-2010_Amazonia'!R26+'2002-2010_Caatinga'!R26+'2002-2010_Cerrado'!R26+'2002-2010_MataAtlantica'!R26+'2002-2010_Pampa'!R26+'2002-2010_Pantanal'!R26)</f>
        <v>0</v>
      </c>
      <c r="S26" s="66">
        <f>('2002-2010_Amazonia'!S26+'2002-2010_Caatinga'!S26+'2002-2010_Cerrado'!S26+'2002-2010_MataAtlantica'!S26+'2002-2010_Pampa'!S26+'2002-2010_Pantanal'!S26)</f>
        <v>0</v>
      </c>
      <c r="T26" s="66">
        <f>('2002-2010_Amazonia'!T26+'2002-2010_Caatinga'!T26+'2002-2010_Cerrado'!T26+'2002-2010_MataAtlantica'!T26+'2002-2010_Pampa'!T26+'2002-2010_Pantanal'!T26)</f>
        <v>19.089481311556501</v>
      </c>
      <c r="U26" s="66">
        <f>('2002-2010_Amazonia'!U26+'2002-2010_Caatinga'!U26+'2002-2010_Cerrado'!U26+'2002-2010_MataAtlantica'!U26+'2002-2010_Pampa'!U26+'2002-2010_Pantanal'!U26)</f>
        <v>33.892581243931041</v>
      </c>
      <c r="V26" s="66">
        <f>('2002-2010_Amazonia'!V26+'2002-2010_Caatinga'!V26+'2002-2010_Cerrado'!V26+'2002-2010_MataAtlantica'!V26+'2002-2010_Pampa'!V26+'2002-2010_Pantanal'!V26)</f>
        <v>9.4338348921388405E-3</v>
      </c>
      <c r="W26" s="79">
        <f>('2002-2010_Amazonia'!W26+'2002-2010_Caatinga'!W26+'2002-2010_Cerrado'!W26+'2002-2010_MataAtlantica'!W26+'2002-2010_Pampa'!W26+'2002-2010_Pantanal'!W26)</f>
        <v>0</v>
      </c>
      <c r="X26" s="78">
        <f>('2002-2010_Amazonia'!X26+'2002-2010_Caatinga'!X26+'2002-2010_Cerrado'!X26+'2002-2010_MataAtlantica'!X26+'2002-2010_Pampa'!X26+'2002-2010_Pantanal'!X26)</f>
        <v>137316.26256276938</v>
      </c>
      <c r="Y26" s="79">
        <f>('2002-2010_Amazonia'!Y26+'2002-2010_Caatinga'!Y26+'2002-2010_Cerrado'!Y26+'2002-2010_MataAtlantica'!Y26+'2002-2010_Pampa'!Y26+'2002-2010_Pantanal'!Y26)</f>
        <v>0</v>
      </c>
      <c r="Z26" s="79">
        <f>('2002-2010_Amazonia'!Z26+'2002-2010_Caatinga'!Z26+'2002-2010_Cerrado'!Z26+'2002-2010_MataAtlantica'!Z26+'2002-2010_Pampa'!Z26+'2002-2010_Pantanal'!Z26)</f>
        <v>0</v>
      </c>
      <c r="AA26" s="79">
        <f>('2002-2010_Amazonia'!AA26+'2002-2010_Caatinga'!AA26+'2002-2010_Cerrado'!AA26+'2002-2010_MataAtlantica'!AA26+'2002-2010_Pampa'!AA26+'2002-2010_Pantanal'!AA26)</f>
        <v>0</v>
      </c>
      <c r="AB26" s="79">
        <f>('2002-2010_Amazonia'!AB26+'2002-2010_Caatinga'!AB26+'2002-2010_Cerrado'!AB26+'2002-2010_MataAtlantica'!AB26+'2002-2010_Pampa'!AB26+'2002-2010_Pantanal'!AB26)</f>
        <v>0</v>
      </c>
      <c r="AC26" s="79">
        <f>('2002-2010_Amazonia'!AC26+'2002-2010_Caatinga'!AC26+'2002-2010_Cerrado'!AC26+'2002-2010_MataAtlantica'!AC26+'2002-2010_Pampa'!AC26+'2002-2010_Pantanal'!AC26)</f>
        <v>7388.6548503991798</v>
      </c>
      <c r="AD26" s="67">
        <f t="shared" si="0"/>
        <v>144856.67675750813</v>
      </c>
      <c r="AE26" s="9">
        <f t="shared" si="1"/>
        <v>1.657207706388638E-2</v>
      </c>
    </row>
    <row r="27" spans="1:31" ht="19.95" customHeight="1" x14ac:dyDescent="0.3">
      <c r="A27" s="34">
        <v>22</v>
      </c>
      <c r="B27" s="101"/>
      <c r="C27" s="43" t="s">
        <v>31</v>
      </c>
      <c r="D27" s="66">
        <f>('2002-2010_Amazonia'!D27+'2002-2010_Caatinga'!D27+'2002-2010_Cerrado'!D27+'2002-2010_MataAtlantica'!D27+'2002-2010_Pampa'!D27+'2002-2010_Pantanal'!D27)</f>
        <v>0</v>
      </c>
      <c r="E27" s="66">
        <f>('2002-2010_Amazonia'!E27+'2002-2010_Caatinga'!E27+'2002-2010_Cerrado'!E27+'2002-2010_MataAtlantica'!E27+'2002-2010_Pampa'!E27+'2002-2010_Pantanal'!E27)</f>
        <v>0</v>
      </c>
      <c r="F27" s="66">
        <f>('2002-2010_Amazonia'!F27+'2002-2010_Caatinga'!F27+'2002-2010_Cerrado'!F27+'2002-2010_MataAtlantica'!F27+'2002-2010_Pampa'!F27+'2002-2010_Pantanal'!F27)</f>
        <v>0</v>
      </c>
      <c r="G27" s="66">
        <f>('2002-2010_Amazonia'!G27+'2002-2010_Caatinga'!G27+'2002-2010_Cerrado'!G27+'2002-2010_MataAtlantica'!G27+'2002-2010_Pampa'!G27+'2002-2010_Pantanal'!G27)</f>
        <v>0</v>
      </c>
      <c r="H27" s="66">
        <f>('2002-2010_Amazonia'!H27+'2002-2010_Caatinga'!H27+'2002-2010_Cerrado'!H27+'2002-2010_MataAtlantica'!H27+'2002-2010_Pampa'!H27+'2002-2010_Pantanal'!H27)</f>
        <v>0</v>
      </c>
      <c r="I27" s="66">
        <f>('2002-2010_Amazonia'!I27+'2002-2010_Caatinga'!I27+'2002-2010_Cerrado'!I27+'2002-2010_MataAtlantica'!I27+'2002-2010_Pampa'!I27+'2002-2010_Pantanal'!I27)</f>
        <v>0</v>
      </c>
      <c r="J27" s="66">
        <f>('2002-2010_Amazonia'!J27+'2002-2010_Caatinga'!J27+'2002-2010_Cerrado'!J27+'2002-2010_MataAtlantica'!J27+'2002-2010_Pampa'!J27+'2002-2010_Pantanal'!J27)</f>
        <v>0</v>
      </c>
      <c r="K27" s="66">
        <f>('2002-2010_Amazonia'!K27+'2002-2010_Caatinga'!K27+'2002-2010_Cerrado'!K27+'2002-2010_MataAtlantica'!K27+'2002-2010_Pampa'!K27+'2002-2010_Pantanal'!K27)</f>
        <v>0</v>
      </c>
      <c r="L27" s="66">
        <f>('2002-2010_Amazonia'!L27+'2002-2010_Caatinga'!L27+'2002-2010_Cerrado'!L27+'2002-2010_MataAtlantica'!L27+'2002-2010_Pampa'!L27+'2002-2010_Pantanal'!L27)</f>
        <v>0</v>
      </c>
      <c r="M27" s="66">
        <f>('2002-2010_Amazonia'!M27+'2002-2010_Caatinga'!M27+'2002-2010_Cerrado'!M27+'2002-2010_MataAtlantica'!M27+'2002-2010_Pampa'!M27+'2002-2010_Pantanal'!M27)</f>
        <v>0</v>
      </c>
      <c r="N27" s="66">
        <f>('2002-2010_Amazonia'!N27+'2002-2010_Caatinga'!N27+'2002-2010_Cerrado'!N27+'2002-2010_MataAtlantica'!N27+'2002-2010_Pampa'!N27+'2002-2010_Pantanal'!N27)</f>
        <v>0</v>
      </c>
      <c r="O27" s="66">
        <f>('2002-2010_Amazonia'!O27+'2002-2010_Caatinga'!O27+'2002-2010_Cerrado'!O27+'2002-2010_MataAtlantica'!O27+'2002-2010_Pampa'!O27+'2002-2010_Pantanal'!O27)</f>
        <v>0</v>
      </c>
      <c r="P27" s="66">
        <f>('2002-2010_Amazonia'!P27+'2002-2010_Caatinga'!P27+'2002-2010_Cerrado'!P27+'2002-2010_MataAtlantica'!P27+'2002-2010_Pampa'!P27+'2002-2010_Pantanal'!P27)</f>
        <v>0</v>
      </c>
      <c r="Q27" s="66">
        <f>('2002-2010_Amazonia'!Q27+'2002-2010_Caatinga'!Q27+'2002-2010_Cerrado'!Q27+'2002-2010_MataAtlantica'!Q27+'2002-2010_Pampa'!Q27+'2002-2010_Pantanal'!Q27)</f>
        <v>0</v>
      </c>
      <c r="R27" s="66">
        <f>('2002-2010_Amazonia'!R27+'2002-2010_Caatinga'!R27+'2002-2010_Cerrado'!R27+'2002-2010_MataAtlantica'!R27+'2002-2010_Pampa'!R27+'2002-2010_Pantanal'!R27)</f>
        <v>0</v>
      </c>
      <c r="S27" s="66">
        <f>('2002-2010_Amazonia'!S27+'2002-2010_Caatinga'!S27+'2002-2010_Cerrado'!S27+'2002-2010_MataAtlantica'!S27+'2002-2010_Pampa'!S27+'2002-2010_Pantanal'!S27)</f>
        <v>0</v>
      </c>
      <c r="T27" s="66">
        <f>('2002-2010_Amazonia'!T27+'2002-2010_Caatinga'!T27+'2002-2010_Cerrado'!T27+'2002-2010_MataAtlantica'!T27+'2002-2010_Pampa'!T27+'2002-2010_Pantanal'!T27)</f>
        <v>0</v>
      </c>
      <c r="U27" s="66">
        <f>('2002-2010_Amazonia'!U27+'2002-2010_Caatinga'!U27+'2002-2010_Cerrado'!U27+'2002-2010_MataAtlantica'!U27+'2002-2010_Pampa'!U27+'2002-2010_Pantanal'!U27)</f>
        <v>0</v>
      </c>
      <c r="V27" s="66">
        <f>('2002-2010_Amazonia'!V27+'2002-2010_Caatinga'!V27+'2002-2010_Cerrado'!V27+'2002-2010_MataAtlantica'!V27+'2002-2010_Pampa'!V27+'2002-2010_Pantanal'!V27)</f>
        <v>0</v>
      </c>
      <c r="W27" s="79">
        <f>('2002-2010_Amazonia'!W27+'2002-2010_Caatinga'!W27+'2002-2010_Cerrado'!W27+'2002-2010_MataAtlantica'!W27+'2002-2010_Pampa'!W27+'2002-2010_Pantanal'!W27)</f>
        <v>0</v>
      </c>
      <c r="X27" s="79">
        <f>('2002-2010_Amazonia'!X27+'2002-2010_Caatinga'!X27+'2002-2010_Cerrado'!X27+'2002-2010_MataAtlantica'!X27+'2002-2010_Pampa'!X27+'2002-2010_Pantanal'!X27)</f>
        <v>0</v>
      </c>
      <c r="Y27" s="78">
        <f>('2002-2010_Amazonia'!Y27+'2002-2010_Caatinga'!Y27+'2002-2010_Cerrado'!Y27+'2002-2010_MataAtlantica'!Y27+'2002-2010_Pampa'!Y27+'2002-2010_Pantanal'!Y27)</f>
        <v>12782.938187723235</v>
      </c>
      <c r="Z27" s="79">
        <f>('2002-2010_Amazonia'!Z27+'2002-2010_Caatinga'!Z27+'2002-2010_Cerrado'!Z27+'2002-2010_MataAtlantica'!Z27+'2002-2010_Pampa'!Z27+'2002-2010_Pantanal'!Z27)</f>
        <v>1232.23592965189</v>
      </c>
      <c r="AA27" s="79">
        <f>('2002-2010_Amazonia'!AA27+'2002-2010_Caatinga'!AA27+'2002-2010_Cerrado'!AA27+'2002-2010_MataAtlantica'!AA27+'2002-2010_Pampa'!AA27+'2002-2010_Pantanal'!AA27)</f>
        <v>0</v>
      </c>
      <c r="AB27" s="79">
        <f>('2002-2010_Amazonia'!AB27+'2002-2010_Caatinga'!AB27+'2002-2010_Cerrado'!AB27+'2002-2010_MataAtlantica'!AB27+'2002-2010_Pampa'!AB27+'2002-2010_Pantanal'!AB27)</f>
        <v>0</v>
      </c>
      <c r="AC27" s="79">
        <f>('2002-2010_Amazonia'!AC27+'2002-2010_Caatinga'!AC27+'2002-2010_Cerrado'!AC27+'2002-2010_MataAtlantica'!AC27+'2002-2010_Pampa'!AC27+'2002-2010_Pantanal'!AC27)</f>
        <v>0</v>
      </c>
      <c r="AD27" s="67">
        <f t="shared" si="0"/>
        <v>14015.174117375125</v>
      </c>
      <c r="AE27" s="9">
        <f t="shared" si="1"/>
        <v>1.6033817062207864E-3</v>
      </c>
    </row>
    <row r="28" spans="1:31" ht="19.95" customHeight="1" x14ac:dyDescent="0.3">
      <c r="A28" s="34">
        <v>23</v>
      </c>
      <c r="B28" s="101"/>
      <c r="C28" s="43" t="s">
        <v>32</v>
      </c>
      <c r="D28" s="66">
        <f>('2002-2010_Amazonia'!D28+'2002-2010_Caatinga'!D28+'2002-2010_Cerrado'!D28+'2002-2010_MataAtlantica'!D28+'2002-2010_Pampa'!D28+'2002-2010_Pantanal'!D28)</f>
        <v>0</v>
      </c>
      <c r="E28" s="66">
        <f>('2002-2010_Amazonia'!E28+'2002-2010_Caatinga'!E28+'2002-2010_Cerrado'!E28+'2002-2010_MataAtlantica'!E28+'2002-2010_Pampa'!E28+'2002-2010_Pantanal'!E28)</f>
        <v>0</v>
      </c>
      <c r="F28" s="66">
        <f>('2002-2010_Amazonia'!F28+'2002-2010_Caatinga'!F28+'2002-2010_Cerrado'!F28+'2002-2010_MataAtlantica'!F28+'2002-2010_Pampa'!F28+'2002-2010_Pantanal'!F28)</f>
        <v>0</v>
      </c>
      <c r="G28" s="66">
        <f>('2002-2010_Amazonia'!G28+'2002-2010_Caatinga'!G28+'2002-2010_Cerrado'!G28+'2002-2010_MataAtlantica'!G28+'2002-2010_Pampa'!G28+'2002-2010_Pantanal'!G28)</f>
        <v>0</v>
      </c>
      <c r="H28" s="66">
        <f>('2002-2010_Amazonia'!H28+'2002-2010_Caatinga'!H28+'2002-2010_Cerrado'!H28+'2002-2010_MataAtlantica'!H28+'2002-2010_Pampa'!H28+'2002-2010_Pantanal'!H28)</f>
        <v>0</v>
      </c>
      <c r="I28" s="66">
        <f>('2002-2010_Amazonia'!I28+'2002-2010_Caatinga'!I28+'2002-2010_Cerrado'!I28+'2002-2010_MataAtlantica'!I28+'2002-2010_Pampa'!I28+'2002-2010_Pantanal'!I28)</f>
        <v>0</v>
      </c>
      <c r="J28" s="66">
        <f>('2002-2010_Amazonia'!J28+'2002-2010_Caatinga'!J28+'2002-2010_Cerrado'!J28+'2002-2010_MataAtlantica'!J28+'2002-2010_Pampa'!J28+'2002-2010_Pantanal'!J28)</f>
        <v>0</v>
      </c>
      <c r="K28" s="66">
        <f>('2002-2010_Amazonia'!K28+'2002-2010_Caatinga'!K28+'2002-2010_Cerrado'!K28+'2002-2010_MataAtlantica'!K28+'2002-2010_Pampa'!K28+'2002-2010_Pantanal'!K28)</f>
        <v>0</v>
      </c>
      <c r="L28" s="66">
        <f>('2002-2010_Amazonia'!L28+'2002-2010_Caatinga'!L28+'2002-2010_Cerrado'!L28+'2002-2010_MataAtlantica'!L28+'2002-2010_Pampa'!L28+'2002-2010_Pantanal'!L28)</f>
        <v>0</v>
      </c>
      <c r="M28" s="66">
        <f>('2002-2010_Amazonia'!M28+'2002-2010_Caatinga'!M28+'2002-2010_Cerrado'!M28+'2002-2010_MataAtlantica'!M28+'2002-2010_Pampa'!M28+'2002-2010_Pantanal'!M28)</f>
        <v>0</v>
      </c>
      <c r="N28" s="66">
        <f>('2002-2010_Amazonia'!N28+'2002-2010_Caatinga'!N28+'2002-2010_Cerrado'!N28+'2002-2010_MataAtlantica'!N28+'2002-2010_Pampa'!N28+'2002-2010_Pantanal'!N28)</f>
        <v>0</v>
      </c>
      <c r="O28" s="66">
        <f>('2002-2010_Amazonia'!O28+'2002-2010_Caatinga'!O28+'2002-2010_Cerrado'!O28+'2002-2010_MataAtlantica'!O28+'2002-2010_Pampa'!O28+'2002-2010_Pantanal'!O28)</f>
        <v>0</v>
      </c>
      <c r="P28" s="66">
        <f>('2002-2010_Amazonia'!P28+'2002-2010_Caatinga'!P28+'2002-2010_Cerrado'!P28+'2002-2010_MataAtlantica'!P28+'2002-2010_Pampa'!P28+'2002-2010_Pantanal'!P28)</f>
        <v>0</v>
      </c>
      <c r="Q28" s="66">
        <f>('2002-2010_Amazonia'!Q28+'2002-2010_Caatinga'!Q28+'2002-2010_Cerrado'!Q28+'2002-2010_MataAtlantica'!Q28+'2002-2010_Pampa'!Q28+'2002-2010_Pantanal'!Q28)</f>
        <v>0</v>
      </c>
      <c r="R28" s="66">
        <f>('2002-2010_Amazonia'!R28+'2002-2010_Caatinga'!R28+'2002-2010_Cerrado'!R28+'2002-2010_MataAtlantica'!R28+'2002-2010_Pampa'!R28+'2002-2010_Pantanal'!R28)</f>
        <v>0</v>
      </c>
      <c r="S28" s="66">
        <f>('2002-2010_Amazonia'!S28+'2002-2010_Caatinga'!S28+'2002-2010_Cerrado'!S28+'2002-2010_MataAtlantica'!S28+'2002-2010_Pampa'!S28+'2002-2010_Pantanal'!S28)</f>
        <v>0</v>
      </c>
      <c r="T28" s="66">
        <f>('2002-2010_Amazonia'!T28+'2002-2010_Caatinga'!T28+'2002-2010_Cerrado'!T28+'2002-2010_MataAtlantica'!T28+'2002-2010_Pampa'!T28+'2002-2010_Pantanal'!T28)</f>
        <v>0</v>
      </c>
      <c r="U28" s="66">
        <f>('2002-2010_Amazonia'!U28+'2002-2010_Caatinga'!U28+'2002-2010_Cerrado'!U28+'2002-2010_MataAtlantica'!U28+'2002-2010_Pampa'!U28+'2002-2010_Pantanal'!U28)</f>
        <v>0</v>
      </c>
      <c r="V28" s="66">
        <f>('2002-2010_Amazonia'!V28+'2002-2010_Caatinga'!V28+'2002-2010_Cerrado'!V28+'2002-2010_MataAtlantica'!V28+'2002-2010_Pampa'!V28+'2002-2010_Pantanal'!V28)</f>
        <v>0</v>
      </c>
      <c r="W28" s="79">
        <f>('2002-2010_Amazonia'!W28+'2002-2010_Caatinga'!W28+'2002-2010_Cerrado'!W28+'2002-2010_MataAtlantica'!W28+'2002-2010_Pampa'!W28+'2002-2010_Pantanal'!W28)</f>
        <v>0</v>
      </c>
      <c r="X28" s="79">
        <f>('2002-2010_Amazonia'!X28+'2002-2010_Caatinga'!X28+'2002-2010_Cerrado'!X28+'2002-2010_MataAtlantica'!X28+'2002-2010_Pampa'!X28+'2002-2010_Pantanal'!X28)</f>
        <v>0</v>
      </c>
      <c r="Y28" s="79">
        <f>('2002-2010_Amazonia'!Y28+'2002-2010_Caatinga'!Y28+'2002-2010_Cerrado'!Y28+'2002-2010_MataAtlantica'!Y28+'2002-2010_Pampa'!Y28+'2002-2010_Pantanal'!Y28)</f>
        <v>0</v>
      </c>
      <c r="Z28" s="78">
        <f>('2002-2010_Amazonia'!Z28+'2002-2010_Caatinga'!Z28+'2002-2010_Cerrado'!Z28+'2002-2010_MataAtlantica'!Z28+'2002-2010_Pampa'!Z28+'2002-2010_Pantanal'!Z28)</f>
        <v>773.47811886918021</v>
      </c>
      <c r="AA28" s="79">
        <f>('2002-2010_Amazonia'!AA28+'2002-2010_Caatinga'!AA28+'2002-2010_Cerrado'!AA28+'2002-2010_MataAtlantica'!AA28+'2002-2010_Pampa'!AA28+'2002-2010_Pantanal'!AA28)</f>
        <v>0</v>
      </c>
      <c r="AB28" s="79">
        <f>('2002-2010_Amazonia'!AB28+'2002-2010_Caatinga'!AB28+'2002-2010_Cerrado'!AB28+'2002-2010_MataAtlantica'!AB28+'2002-2010_Pampa'!AB28+'2002-2010_Pantanal'!AB28)</f>
        <v>0</v>
      </c>
      <c r="AC28" s="79">
        <f>('2002-2010_Amazonia'!AC28+'2002-2010_Caatinga'!AC28+'2002-2010_Cerrado'!AC28+'2002-2010_MataAtlantica'!AC28+'2002-2010_Pampa'!AC28+'2002-2010_Pantanal'!AC28)</f>
        <v>0</v>
      </c>
      <c r="AD28" s="67">
        <f t="shared" si="0"/>
        <v>773.47811886918021</v>
      </c>
      <c r="AE28" s="9">
        <f t="shared" si="1"/>
        <v>8.8488423730634426E-5</v>
      </c>
    </row>
    <row r="29" spans="1:31" ht="19.95" customHeight="1" x14ac:dyDescent="0.3">
      <c r="A29" s="34">
        <v>24</v>
      </c>
      <c r="B29" s="101"/>
      <c r="C29" s="43" t="s">
        <v>33</v>
      </c>
      <c r="D29" s="66">
        <f>('2002-2010_Amazonia'!D29+'2002-2010_Caatinga'!D29+'2002-2010_Cerrado'!D29+'2002-2010_MataAtlantica'!D29+'2002-2010_Pampa'!D29+'2002-2010_Pantanal'!D29)</f>
        <v>0</v>
      </c>
      <c r="E29" s="66">
        <f>('2002-2010_Amazonia'!E29+'2002-2010_Caatinga'!E29+'2002-2010_Cerrado'!E29+'2002-2010_MataAtlantica'!E29+'2002-2010_Pampa'!E29+'2002-2010_Pantanal'!E29)</f>
        <v>0</v>
      </c>
      <c r="F29" s="66">
        <f>('2002-2010_Amazonia'!F29+'2002-2010_Caatinga'!F29+'2002-2010_Cerrado'!F29+'2002-2010_MataAtlantica'!F29+'2002-2010_Pampa'!F29+'2002-2010_Pantanal'!F29)</f>
        <v>20907.997997560185</v>
      </c>
      <c r="G29" s="66">
        <f>('2002-2010_Amazonia'!G29+'2002-2010_Caatinga'!G29+'2002-2010_Cerrado'!G29+'2002-2010_MataAtlantica'!G29+'2002-2010_Pampa'!G29+'2002-2010_Pantanal'!G29)</f>
        <v>612.11467223345903</v>
      </c>
      <c r="H29" s="66">
        <f>('2002-2010_Amazonia'!H29+'2002-2010_Caatinga'!H29+'2002-2010_Cerrado'!H29+'2002-2010_MataAtlantica'!H29+'2002-2010_Pampa'!H29+'2002-2010_Pantanal'!H29)</f>
        <v>0</v>
      </c>
      <c r="I29" s="66">
        <f>('2002-2010_Amazonia'!I29+'2002-2010_Caatinga'!I29+'2002-2010_Cerrado'!I29+'2002-2010_MataAtlantica'!I29+'2002-2010_Pampa'!I29+'2002-2010_Pantanal'!I29)</f>
        <v>0</v>
      </c>
      <c r="J29" s="66">
        <f>('2002-2010_Amazonia'!J29+'2002-2010_Caatinga'!J29+'2002-2010_Cerrado'!J29+'2002-2010_MataAtlantica'!J29+'2002-2010_Pampa'!J29+'2002-2010_Pantanal'!J29)</f>
        <v>0</v>
      </c>
      <c r="K29" s="66">
        <f>('2002-2010_Amazonia'!K29+'2002-2010_Caatinga'!K29+'2002-2010_Cerrado'!K29+'2002-2010_MataAtlantica'!K29+'2002-2010_Pampa'!K29+'2002-2010_Pantanal'!K29)</f>
        <v>128.4643836028668</v>
      </c>
      <c r="L29" s="66">
        <f>('2002-2010_Amazonia'!L29+'2002-2010_Caatinga'!L29+'2002-2010_Cerrado'!L29+'2002-2010_MataAtlantica'!L29+'2002-2010_Pampa'!L29+'2002-2010_Pantanal'!L29)</f>
        <v>0</v>
      </c>
      <c r="M29" s="66">
        <f>('2002-2010_Amazonia'!M29+'2002-2010_Caatinga'!M29+'2002-2010_Cerrado'!M29+'2002-2010_MataAtlantica'!M29+'2002-2010_Pampa'!M29+'2002-2010_Pantanal'!M29)</f>
        <v>0</v>
      </c>
      <c r="N29" s="66">
        <f>('2002-2010_Amazonia'!N29+'2002-2010_Caatinga'!N29+'2002-2010_Cerrado'!N29+'2002-2010_MataAtlantica'!N29+'2002-2010_Pampa'!N29+'2002-2010_Pantanal'!N29)</f>
        <v>87.945986932064073</v>
      </c>
      <c r="O29" s="66">
        <f>('2002-2010_Amazonia'!O29+'2002-2010_Caatinga'!O29+'2002-2010_Cerrado'!O29+'2002-2010_MataAtlantica'!O29+'2002-2010_Pampa'!O29+'2002-2010_Pantanal'!O29)</f>
        <v>3821.8462226860906</v>
      </c>
      <c r="P29" s="66">
        <f>('2002-2010_Amazonia'!P29+'2002-2010_Caatinga'!P29+'2002-2010_Cerrado'!P29+'2002-2010_MataAtlantica'!P29+'2002-2010_Pampa'!P29+'2002-2010_Pantanal'!P29)</f>
        <v>0</v>
      </c>
      <c r="Q29" s="66">
        <f>('2002-2010_Amazonia'!Q29+'2002-2010_Caatinga'!Q29+'2002-2010_Cerrado'!Q29+'2002-2010_MataAtlantica'!Q29+'2002-2010_Pampa'!Q29+'2002-2010_Pantanal'!Q29)</f>
        <v>0</v>
      </c>
      <c r="R29" s="66">
        <f>('2002-2010_Amazonia'!R29+'2002-2010_Caatinga'!R29+'2002-2010_Cerrado'!R29+'2002-2010_MataAtlantica'!R29+'2002-2010_Pampa'!R29+'2002-2010_Pantanal'!R29)</f>
        <v>0</v>
      </c>
      <c r="S29" s="66">
        <f>('2002-2010_Amazonia'!S29+'2002-2010_Caatinga'!S29+'2002-2010_Cerrado'!S29+'2002-2010_MataAtlantica'!S29+'2002-2010_Pampa'!S29+'2002-2010_Pantanal'!S29)</f>
        <v>0</v>
      </c>
      <c r="T29" s="66">
        <f>('2002-2010_Amazonia'!T29+'2002-2010_Caatinga'!T29+'2002-2010_Cerrado'!T29+'2002-2010_MataAtlantica'!T29+'2002-2010_Pampa'!T29+'2002-2010_Pantanal'!T29)</f>
        <v>444.58100987198304</v>
      </c>
      <c r="U29" s="66">
        <f>('2002-2010_Amazonia'!U29+'2002-2010_Caatinga'!U29+'2002-2010_Cerrado'!U29+'2002-2010_MataAtlantica'!U29+'2002-2010_Pampa'!U29+'2002-2010_Pantanal'!U29)</f>
        <v>7.76365806</v>
      </c>
      <c r="V29" s="66">
        <f>('2002-2010_Amazonia'!V29+'2002-2010_Caatinga'!V29+'2002-2010_Cerrado'!V29+'2002-2010_MataAtlantica'!V29+'2002-2010_Pampa'!V29+'2002-2010_Pantanal'!V29)</f>
        <v>641.35477414735374</v>
      </c>
      <c r="W29" s="79">
        <f>('2002-2010_Amazonia'!W29+'2002-2010_Caatinga'!W29+'2002-2010_Cerrado'!W29+'2002-2010_MataAtlantica'!W29+'2002-2010_Pampa'!W29+'2002-2010_Pantanal'!W29)</f>
        <v>0</v>
      </c>
      <c r="X29" s="79">
        <f>('2002-2010_Amazonia'!X29+'2002-2010_Caatinga'!X29+'2002-2010_Cerrado'!X29+'2002-2010_MataAtlantica'!X29+'2002-2010_Pampa'!X29+'2002-2010_Pantanal'!X29)</f>
        <v>0</v>
      </c>
      <c r="Y29" s="79">
        <f>('2002-2010_Amazonia'!Y29+'2002-2010_Caatinga'!Y29+'2002-2010_Cerrado'!Y29+'2002-2010_MataAtlantica'!Y29+'2002-2010_Pampa'!Y29+'2002-2010_Pantanal'!Y29)</f>
        <v>0</v>
      </c>
      <c r="Z29" s="79">
        <f>('2002-2010_Amazonia'!Z29+'2002-2010_Caatinga'!Z29+'2002-2010_Cerrado'!Z29+'2002-2010_MataAtlantica'!Z29+'2002-2010_Pampa'!Z29+'2002-2010_Pantanal'!Z29)</f>
        <v>0</v>
      </c>
      <c r="AA29" s="78">
        <f>('2002-2010_Amazonia'!AA29+'2002-2010_Caatinga'!AA29+'2002-2010_Cerrado'!AA29+'2002-2010_MataAtlantica'!AA29+'2002-2010_Pampa'!AA29+'2002-2010_Pantanal'!AA29)</f>
        <v>184773.55173775996</v>
      </c>
      <c r="AB29" s="79">
        <f>('2002-2010_Amazonia'!AB29+'2002-2010_Caatinga'!AB29+'2002-2010_Cerrado'!AB29+'2002-2010_MataAtlantica'!AB29+'2002-2010_Pampa'!AB29+'2002-2010_Pantanal'!AB29)</f>
        <v>1793.2094916392307</v>
      </c>
      <c r="AC29" s="79">
        <f>('2002-2010_Amazonia'!AC29+'2002-2010_Caatinga'!AC29+'2002-2010_Cerrado'!AC29+'2002-2010_MataAtlantica'!AC29+'2002-2010_Pampa'!AC29+'2002-2010_Pantanal'!AC29)</f>
        <v>2018.7082515258098</v>
      </c>
      <c r="AD29" s="67">
        <f t="shared" si="0"/>
        <v>215237.538186019</v>
      </c>
      <c r="AE29" s="9">
        <f t="shared" si="1"/>
        <v>2.4623877543670174E-2</v>
      </c>
    </row>
    <row r="30" spans="1:31" ht="19.95" customHeight="1" x14ac:dyDescent="0.3">
      <c r="A30" s="34">
        <v>25</v>
      </c>
      <c r="B30" s="101"/>
      <c r="C30" s="43" t="s">
        <v>34</v>
      </c>
      <c r="D30" s="66">
        <f>('2002-2010_Amazonia'!D30+'2002-2010_Caatinga'!D30+'2002-2010_Cerrado'!D30+'2002-2010_MataAtlantica'!D30+'2002-2010_Pampa'!D30+'2002-2010_Pantanal'!D30)</f>
        <v>0</v>
      </c>
      <c r="E30" s="66">
        <f>('2002-2010_Amazonia'!E30+'2002-2010_Caatinga'!E30+'2002-2010_Cerrado'!E30+'2002-2010_MataAtlantica'!E30+'2002-2010_Pampa'!E30+'2002-2010_Pantanal'!E30)</f>
        <v>0</v>
      </c>
      <c r="F30" s="66">
        <f>('2002-2010_Amazonia'!F30+'2002-2010_Caatinga'!F30+'2002-2010_Cerrado'!F30+'2002-2010_MataAtlantica'!F30+'2002-2010_Pampa'!F30+'2002-2010_Pantanal'!F30)</f>
        <v>1510.6471119583473</v>
      </c>
      <c r="G30" s="66">
        <f>('2002-2010_Amazonia'!G30+'2002-2010_Caatinga'!G30+'2002-2010_Cerrado'!G30+'2002-2010_MataAtlantica'!G30+'2002-2010_Pampa'!G30+'2002-2010_Pantanal'!G30)</f>
        <v>55.013446296860295</v>
      </c>
      <c r="H30" s="66">
        <f>('2002-2010_Amazonia'!H30+'2002-2010_Caatinga'!H30+'2002-2010_Cerrado'!H30+'2002-2010_MataAtlantica'!H30+'2002-2010_Pampa'!H30+'2002-2010_Pantanal'!H30)</f>
        <v>0</v>
      </c>
      <c r="I30" s="66">
        <f>('2002-2010_Amazonia'!I30+'2002-2010_Caatinga'!I30+'2002-2010_Cerrado'!I30+'2002-2010_MataAtlantica'!I30+'2002-2010_Pampa'!I30+'2002-2010_Pantanal'!I30)</f>
        <v>0</v>
      </c>
      <c r="J30" s="66">
        <f>('2002-2010_Amazonia'!J30+'2002-2010_Caatinga'!J30+'2002-2010_Cerrado'!J30+'2002-2010_MataAtlantica'!J30+'2002-2010_Pampa'!J30+'2002-2010_Pantanal'!J30)</f>
        <v>0</v>
      </c>
      <c r="K30" s="66">
        <f>('2002-2010_Amazonia'!K30+'2002-2010_Caatinga'!K30+'2002-2010_Cerrado'!K30+'2002-2010_MataAtlantica'!K30+'2002-2010_Pampa'!K30+'2002-2010_Pantanal'!K30)</f>
        <v>632.20958049046794</v>
      </c>
      <c r="L30" s="66">
        <f>('2002-2010_Amazonia'!L30+'2002-2010_Caatinga'!L30+'2002-2010_Cerrado'!L30+'2002-2010_MataAtlantica'!L30+'2002-2010_Pampa'!L30+'2002-2010_Pantanal'!L30)</f>
        <v>0</v>
      </c>
      <c r="M30" s="66">
        <f>('2002-2010_Amazonia'!M30+'2002-2010_Caatinga'!M30+'2002-2010_Cerrado'!M30+'2002-2010_MataAtlantica'!M30+'2002-2010_Pampa'!M30+'2002-2010_Pantanal'!M30)</f>
        <v>0</v>
      </c>
      <c r="N30" s="66">
        <f>('2002-2010_Amazonia'!N30+'2002-2010_Caatinga'!N30+'2002-2010_Cerrado'!N30+'2002-2010_MataAtlantica'!N30+'2002-2010_Pampa'!N30+'2002-2010_Pantanal'!N30)</f>
        <v>0</v>
      </c>
      <c r="O30" s="66">
        <f>('2002-2010_Amazonia'!O30+'2002-2010_Caatinga'!O30+'2002-2010_Cerrado'!O30+'2002-2010_MataAtlantica'!O30+'2002-2010_Pampa'!O30+'2002-2010_Pantanal'!O30)</f>
        <v>2049.3075071361491</v>
      </c>
      <c r="P30" s="66">
        <f>('2002-2010_Amazonia'!P30+'2002-2010_Caatinga'!P30+'2002-2010_Cerrado'!P30+'2002-2010_MataAtlantica'!P30+'2002-2010_Pampa'!P30+'2002-2010_Pantanal'!P30)</f>
        <v>0</v>
      </c>
      <c r="Q30" s="66">
        <f>('2002-2010_Amazonia'!Q30+'2002-2010_Caatinga'!Q30+'2002-2010_Cerrado'!Q30+'2002-2010_MataAtlantica'!Q30+'2002-2010_Pampa'!Q30+'2002-2010_Pantanal'!Q30)</f>
        <v>981.80510682096087</v>
      </c>
      <c r="R30" s="66">
        <f>('2002-2010_Amazonia'!R30+'2002-2010_Caatinga'!R30+'2002-2010_Cerrado'!R30+'2002-2010_MataAtlantica'!R30+'2002-2010_Pampa'!R30+'2002-2010_Pantanal'!R30)</f>
        <v>0</v>
      </c>
      <c r="S30" s="66">
        <f>('2002-2010_Amazonia'!S30+'2002-2010_Caatinga'!S30+'2002-2010_Cerrado'!S30+'2002-2010_MataAtlantica'!S30+'2002-2010_Pampa'!S30+'2002-2010_Pantanal'!S30)</f>
        <v>0</v>
      </c>
      <c r="T30" s="66">
        <f>('2002-2010_Amazonia'!T30+'2002-2010_Caatinga'!T30+'2002-2010_Cerrado'!T30+'2002-2010_MataAtlantica'!T30+'2002-2010_Pampa'!T30+'2002-2010_Pantanal'!T30)</f>
        <v>122.44465886399661</v>
      </c>
      <c r="U30" s="66">
        <f>('2002-2010_Amazonia'!U30+'2002-2010_Caatinga'!U30+'2002-2010_Cerrado'!U30+'2002-2010_MataAtlantica'!U30+'2002-2010_Pampa'!U30+'2002-2010_Pantanal'!U30)</f>
        <v>0</v>
      </c>
      <c r="V30" s="66">
        <f>('2002-2010_Amazonia'!V30+'2002-2010_Caatinga'!V30+'2002-2010_Cerrado'!V30+'2002-2010_MataAtlantica'!V30+'2002-2010_Pampa'!V30+'2002-2010_Pantanal'!V30)</f>
        <v>226.74520522791079</v>
      </c>
      <c r="W30" s="79">
        <f>('2002-2010_Amazonia'!W30+'2002-2010_Caatinga'!W30+'2002-2010_Cerrado'!W30+'2002-2010_MataAtlantica'!W30+'2002-2010_Pampa'!W30+'2002-2010_Pantanal'!W30)</f>
        <v>0</v>
      </c>
      <c r="X30" s="79">
        <f>('2002-2010_Amazonia'!X30+'2002-2010_Caatinga'!X30+'2002-2010_Cerrado'!X30+'2002-2010_MataAtlantica'!X30+'2002-2010_Pampa'!X30+'2002-2010_Pantanal'!X30)</f>
        <v>0</v>
      </c>
      <c r="Y30" s="79">
        <f>('2002-2010_Amazonia'!Y30+'2002-2010_Caatinga'!Y30+'2002-2010_Cerrado'!Y30+'2002-2010_MataAtlantica'!Y30+'2002-2010_Pampa'!Y30+'2002-2010_Pantanal'!Y30)</f>
        <v>0</v>
      </c>
      <c r="Z30" s="79">
        <f>('2002-2010_Amazonia'!Z30+'2002-2010_Caatinga'!Z30+'2002-2010_Cerrado'!Z30+'2002-2010_MataAtlantica'!Z30+'2002-2010_Pampa'!Z30+'2002-2010_Pantanal'!Z30)</f>
        <v>0</v>
      </c>
      <c r="AA30" s="79">
        <f>('2002-2010_Amazonia'!AA30+'2002-2010_Caatinga'!AA30+'2002-2010_Cerrado'!AA30+'2002-2010_MataAtlantica'!AA30+'2002-2010_Pampa'!AA30+'2002-2010_Pantanal'!AA30)</f>
        <v>15.392242189999999</v>
      </c>
      <c r="AB30" s="78">
        <f>('2002-2010_Amazonia'!AB30+'2002-2010_Caatinga'!AB30+'2002-2010_Cerrado'!AB30+'2002-2010_MataAtlantica'!AB30+'2002-2010_Pampa'!AB30+'2002-2010_Pantanal'!AB30)</f>
        <v>192554.94728385904</v>
      </c>
      <c r="AC30" s="79">
        <f>('2002-2010_Amazonia'!AC30+'2002-2010_Caatinga'!AC30+'2002-2010_Cerrado'!AC30+'2002-2010_MataAtlantica'!AC30+'2002-2010_Pampa'!AC30+'2002-2010_Pantanal'!AC30)</f>
        <v>39.351321056089589</v>
      </c>
      <c r="AD30" s="67">
        <f t="shared" si="0"/>
        <v>198187.86346389982</v>
      </c>
      <c r="AE30" s="9">
        <f t="shared" si="1"/>
        <v>2.2673339054635637E-2</v>
      </c>
    </row>
    <row r="31" spans="1:31" ht="19.95" customHeight="1" x14ac:dyDescent="0.3">
      <c r="A31" s="34">
        <v>26</v>
      </c>
      <c r="B31" s="101"/>
      <c r="C31" s="43" t="s">
        <v>35</v>
      </c>
      <c r="D31" s="66">
        <f>('2002-2010_Amazonia'!D31+'2002-2010_Caatinga'!D31+'2002-2010_Cerrado'!D31+'2002-2010_MataAtlantica'!D31+'2002-2010_Pampa'!D31+'2002-2010_Pantanal'!D31)</f>
        <v>55197.170874472329</v>
      </c>
      <c r="E31" s="66">
        <f>('2002-2010_Amazonia'!E31+'2002-2010_Caatinga'!E31+'2002-2010_Cerrado'!E31+'2002-2010_MataAtlantica'!E31+'2002-2010_Pampa'!E31+'2002-2010_Pantanal'!E31)</f>
        <v>3446.6091664630562</v>
      </c>
      <c r="F31" s="66">
        <f>('2002-2010_Amazonia'!F31+'2002-2010_Caatinga'!F31+'2002-2010_Cerrado'!F31+'2002-2010_MataAtlantica'!F31+'2002-2010_Pampa'!F31+'2002-2010_Pantanal'!F31)</f>
        <v>60915.199312330013</v>
      </c>
      <c r="G31" s="66">
        <f>('2002-2010_Amazonia'!G31+'2002-2010_Caatinga'!G31+'2002-2010_Cerrado'!G31+'2002-2010_MataAtlantica'!G31+'2002-2010_Pampa'!G31+'2002-2010_Pantanal'!G31)</f>
        <v>4655.822202670849</v>
      </c>
      <c r="H31" s="66">
        <f>('2002-2010_Amazonia'!H31+'2002-2010_Caatinga'!H31+'2002-2010_Cerrado'!H31+'2002-2010_MataAtlantica'!H31+'2002-2010_Pampa'!H31+'2002-2010_Pantanal'!H31)</f>
        <v>0</v>
      </c>
      <c r="I31" s="66">
        <f>('2002-2010_Amazonia'!I31+'2002-2010_Caatinga'!I31+'2002-2010_Cerrado'!I31+'2002-2010_MataAtlantica'!I31+'2002-2010_Pampa'!I31+'2002-2010_Pantanal'!I31)</f>
        <v>1817.6623564127769</v>
      </c>
      <c r="J31" s="66">
        <f>('2002-2010_Amazonia'!J31+'2002-2010_Caatinga'!J31+'2002-2010_Cerrado'!J31+'2002-2010_MataAtlantica'!J31+'2002-2010_Pampa'!J31+'2002-2010_Pantanal'!J31)</f>
        <v>246.56579229251841</v>
      </c>
      <c r="K31" s="66">
        <f>('2002-2010_Amazonia'!K31+'2002-2010_Caatinga'!K31+'2002-2010_Cerrado'!K31+'2002-2010_MataAtlantica'!K31+'2002-2010_Pampa'!K31+'2002-2010_Pantanal'!K31)</f>
        <v>2938.6065375510798</v>
      </c>
      <c r="L31" s="66">
        <f>('2002-2010_Amazonia'!L31+'2002-2010_Caatinga'!L31+'2002-2010_Cerrado'!L31+'2002-2010_MataAtlantica'!L31+'2002-2010_Pampa'!L31+'2002-2010_Pantanal'!L31)</f>
        <v>2763.6194060404246</v>
      </c>
      <c r="M31" s="66">
        <f>('2002-2010_Amazonia'!M31+'2002-2010_Caatinga'!M31+'2002-2010_Cerrado'!M31+'2002-2010_MataAtlantica'!M31+'2002-2010_Pampa'!M31+'2002-2010_Pantanal'!M31)</f>
        <v>0</v>
      </c>
      <c r="N31" s="66">
        <f>('2002-2010_Amazonia'!N31+'2002-2010_Caatinga'!N31+'2002-2010_Cerrado'!N31+'2002-2010_MataAtlantica'!N31+'2002-2010_Pampa'!N31+'2002-2010_Pantanal'!N31)</f>
        <v>2471.3839253299479</v>
      </c>
      <c r="O31" s="66">
        <f>('2002-2010_Amazonia'!O31+'2002-2010_Caatinga'!O31+'2002-2010_Cerrado'!O31+'2002-2010_MataAtlantica'!O31+'2002-2010_Pampa'!O31+'2002-2010_Pantanal'!O31)</f>
        <v>270079.61691343976</v>
      </c>
      <c r="P31" s="66">
        <f>('2002-2010_Amazonia'!P31+'2002-2010_Caatinga'!P31+'2002-2010_Cerrado'!P31+'2002-2010_MataAtlantica'!P31+'2002-2010_Pampa'!P31+'2002-2010_Pantanal'!P31)</f>
        <v>0</v>
      </c>
      <c r="Q31" s="66">
        <f>('2002-2010_Amazonia'!Q31+'2002-2010_Caatinga'!Q31+'2002-2010_Cerrado'!Q31+'2002-2010_MataAtlantica'!Q31+'2002-2010_Pampa'!Q31+'2002-2010_Pantanal'!Q31)</f>
        <v>56835.407675659044</v>
      </c>
      <c r="R31" s="66">
        <f>('2002-2010_Amazonia'!R31+'2002-2010_Caatinga'!R31+'2002-2010_Cerrado'!R31+'2002-2010_MataAtlantica'!R31+'2002-2010_Pampa'!R31+'2002-2010_Pantanal'!R31)</f>
        <v>0</v>
      </c>
      <c r="S31" s="66">
        <f>('2002-2010_Amazonia'!S31+'2002-2010_Caatinga'!S31+'2002-2010_Cerrado'!S31+'2002-2010_MataAtlantica'!S31+'2002-2010_Pampa'!S31+'2002-2010_Pantanal'!S31)</f>
        <v>0</v>
      </c>
      <c r="T31" s="66">
        <f>('2002-2010_Amazonia'!T31+'2002-2010_Caatinga'!T31+'2002-2010_Cerrado'!T31+'2002-2010_MataAtlantica'!T31+'2002-2010_Pampa'!T31+'2002-2010_Pantanal'!T31)</f>
        <v>2679.9551915450984</v>
      </c>
      <c r="U31" s="66">
        <f>('2002-2010_Amazonia'!U31+'2002-2010_Caatinga'!U31+'2002-2010_Cerrado'!U31+'2002-2010_MataAtlantica'!U31+'2002-2010_Pampa'!U31+'2002-2010_Pantanal'!U31)</f>
        <v>237.9498019898908</v>
      </c>
      <c r="V31" s="66">
        <f>('2002-2010_Amazonia'!V31+'2002-2010_Caatinga'!V31+'2002-2010_Cerrado'!V31+'2002-2010_MataAtlantica'!V31+'2002-2010_Pampa'!V31+'2002-2010_Pantanal'!V31)</f>
        <v>1570.2059142474</v>
      </c>
      <c r="W31" s="79">
        <f>('2002-2010_Amazonia'!W31+'2002-2010_Caatinga'!W31+'2002-2010_Cerrado'!W31+'2002-2010_MataAtlantica'!W31+'2002-2010_Pampa'!W31+'2002-2010_Pantanal'!W31)</f>
        <v>0</v>
      </c>
      <c r="X31" s="79">
        <f>('2002-2010_Amazonia'!X31+'2002-2010_Caatinga'!X31+'2002-2010_Cerrado'!X31+'2002-2010_MataAtlantica'!X31+'2002-2010_Pampa'!X31+'2002-2010_Pantanal'!X31)</f>
        <v>0</v>
      </c>
      <c r="Y31" s="79">
        <f>('2002-2010_Amazonia'!Y31+'2002-2010_Caatinga'!Y31+'2002-2010_Cerrado'!Y31+'2002-2010_MataAtlantica'!Y31+'2002-2010_Pampa'!Y31+'2002-2010_Pantanal'!Y31)</f>
        <v>0</v>
      </c>
      <c r="Z31" s="79">
        <f>('2002-2010_Amazonia'!Z31+'2002-2010_Caatinga'!Z31+'2002-2010_Cerrado'!Z31+'2002-2010_MataAtlantica'!Z31+'2002-2010_Pampa'!Z31+'2002-2010_Pantanal'!Z31)</f>
        <v>0</v>
      </c>
      <c r="AA31" s="79">
        <f>('2002-2010_Amazonia'!AA31+'2002-2010_Caatinga'!AA31+'2002-2010_Cerrado'!AA31+'2002-2010_MataAtlantica'!AA31+'2002-2010_Pampa'!AA31+'2002-2010_Pantanal'!AA31)</f>
        <v>19.207267342956101</v>
      </c>
      <c r="AB31" s="79">
        <f>('2002-2010_Amazonia'!AB31+'2002-2010_Caatinga'!AB31+'2002-2010_Cerrado'!AB31+'2002-2010_MataAtlantica'!AB31+'2002-2010_Pampa'!AB31+'2002-2010_Pantanal'!AB31)</f>
        <v>0</v>
      </c>
      <c r="AC31" s="78">
        <f>('2002-2010_Amazonia'!AC31+'2002-2010_Caatinga'!AC31+'2002-2010_Cerrado'!AC31+'2002-2010_MataAtlantica'!AC31+'2002-2010_Pampa'!AC31+'2002-2010_Pantanal'!AC31)</f>
        <v>166010.92795484242</v>
      </c>
      <c r="AD31" s="67">
        <f t="shared" si="0"/>
        <v>631885.9102926295</v>
      </c>
      <c r="AE31" s="9">
        <f t="shared" si="1"/>
        <v>7.228981249157844E-2</v>
      </c>
    </row>
    <row r="32" spans="1:31" ht="19.95" customHeight="1" x14ac:dyDescent="0.35">
      <c r="A32" s="31"/>
      <c r="B32" s="102" t="s">
        <v>39</v>
      </c>
      <c r="C32" s="102"/>
      <c r="D32" s="80">
        <f t="shared" ref="D32:AD32" si="2">SUM(D6:D31)</f>
        <v>278863089.74579048</v>
      </c>
      <c r="E32" s="80">
        <f t="shared" si="2"/>
        <v>208694068.38835412</v>
      </c>
      <c r="F32" s="80">
        <f t="shared" si="2"/>
        <v>21318565.590137448</v>
      </c>
      <c r="G32" s="80">
        <f t="shared" si="2"/>
        <v>8983843.8519578818</v>
      </c>
      <c r="H32" s="80">
        <f t="shared" si="2"/>
        <v>1208736.7820403168</v>
      </c>
      <c r="I32" s="80">
        <f t="shared" si="2"/>
        <v>25128744.790359315</v>
      </c>
      <c r="J32" s="80">
        <f t="shared" si="2"/>
        <v>10281533.475892408</v>
      </c>
      <c r="K32" s="80">
        <f t="shared" si="2"/>
        <v>1332328.1635557723</v>
      </c>
      <c r="L32" s="80">
        <f t="shared" si="2"/>
        <v>12179047.962437127</v>
      </c>
      <c r="M32" s="80">
        <f t="shared" si="2"/>
        <v>3017630.8009304265</v>
      </c>
      <c r="N32" s="80">
        <f t="shared" si="2"/>
        <v>651582.76307757956</v>
      </c>
      <c r="O32" s="80">
        <f t="shared" si="2"/>
        <v>185031330.8674773</v>
      </c>
      <c r="P32" s="80">
        <f t="shared" si="2"/>
        <v>0</v>
      </c>
      <c r="Q32" s="80">
        <f t="shared" si="2"/>
        <v>58113671.380964778</v>
      </c>
      <c r="R32" s="80">
        <f t="shared" si="2"/>
        <v>0</v>
      </c>
      <c r="S32" s="80">
        <f t="shared" si="2"/>
        <v>0</v>
      </c>
      <c r="T32" s="80">
        <f t="shared" si="2"/>
        <v>3843051.2758100135</v>
      </c>
      <c r="U32" s="80">
        <f t="shared" si="2"/>
        <v>16765975.260961875</v>
      </c>
      <c r="V32" s="80">
        <f t="shared" si="2"/>
        <v>4004887.8530129828</v>
      </c>
      <c r="W32" s="80">
        <f t="shared" si="2"/>
        <v>263198.98595270741</v>
      </c>
      <c r="X32" s="80">
        <f t="shared" si="2"/>
        <v>154918.13723782246</v>
      </c>
      <c r="Y32" s="80">
        <f t="shared" si="2"/>
        <v>12782.938187723235</v>
      </c>
      <c r="Z32" s="80">
        <f t="shared" si="2"/>
        <v>2005.7140485210703</v>
      </c>
      <c r="AA32" s="80">
        <f t="shared" si="2"/>
        <v>305491.3550583726</v>
      </c>
      <c r="AB32" s="80">
        <f t="shared" si="2"/>
        <v>201215.47236848369</v>
      </c>
      <c r="AC32" s="80">
        <f t="shared" si="2"/>
        <v>33743210.472955547</v>
      </c>
      <c r="AD32" s="81">
        <f t="shared" si="2"/>
        <v>874100912.02856898</v>
      </c>
      <c r="AE32" s="18"/>
    </row>
    <row r="33" spans="1:31" ht="19.95" customHeight="1" x14ac:dyDescent="0.3">
      <c r="A33" s="1"/>
      <c r="B33" s="106" t="str">
        <f>AE3</f>
        <v>% do Brasil</v>
      </c>
      <c r="C33" s="106"/>
      <c r="D33" s="19">
        <f t="shared" ref="D33:AC33" si="3">D32/$AD$32*100</f>
        <v>31.902848505056376</v>
      </c>
      <c r="E33" s="19">
        <f t="shared" si="3"/>
        <v>23.875283221479261</v>
      </c>
      <c r="F33" s="19">
        <f t="shared" si="3"/>
        <v>2.4389135506863164</v>
      </c>
      <c r="G33" s="19">
        <f t="shared" si="3"/>
        <v>1.0277810866377697</v>
      </c>
      <c r="H33" s="19">
        <f t="shared" si="3"/>
        <v>0.13828343677563976</v>
      </c>
      <c r="I33" s="19">
        <f t="shared" si="3"/>
        <v>2.8748104989436292</v>
      </c>
      <c r="J33" s="19">
        <f t="shared" si="3"/>
        <v>1.1762410191326247</v>
      </c>
      <c r="K33" s="19">
        <f t="shared" si="3"/>
        <v>0.15242269459069352</v>
      </c>
      <c r="L33" s="19">
        <f t="shared" si="3"/>
        <v>1.3933228755216158</v>
      </c>
      <c r="M33" s="19">
        <f t="shared" si="3"/>
        <v>0.34522682214428335</v>
      </c>
      <c r="N33" s="19">
        <f t="shared" si="3"/>
        <v>7.4543196799259637E-2</v>
      </c>
      <c r="O33" s="19">
        <f t="shared" si="3"/>
        <v>21.168188743570347</v>
      </c>
      <c r="P33" s="19">
        <f t="shared" si="3"/>
        <v>0</v>
      </c>
      <c r="Q33" s="19">
        <f t="shared" si="3"/>
        <v>6.6483938617679188</v>
      </c>
      <c r="R33" s="19">
        <f t="shared" si="3"/>
        <v>0</v>
      </c>
      <c r="S33" s="19">
        <f t="shared" si="3"/>
        <v>0</v>
      </c>
      <c r="T33" s="19">
        <f t="shared" si="3"/>
        <v>0.43965762109677425</v>
      </c>
      <c r="U33" s="19">
        <f t="shared" si="3"/>
        <v>1.9180823438397121</v>
      </c>
      <c r="V33" s="19">
        <f t="shared" si="3"/>
        <v>0.45817225424449481</v>
      </c>
      <c r="W33" s="19">
        <f t="shared" si="3"/>
        <v>3.0110823856926153E-2</v>
      </c>
      <c r="X33" s="19">
        <f t="shared" si="3"/>
        <v>1.7723141013352373E-2</v>
      </c>
      <c r="Y33" s="19">
        <f t="shared" si="3"/>
        <v>1.4624098901873058E-3</v>
      </c>
      <c r="Z33" s="19">
        <f t="shared" si="3"/>
        <v>2.2946023976411499E-4</v>
      </c>
      <c r="AA33" s="19">
        <f t="shared" si="3"/>
        <v>3.4949209050635102E-2</v>
      </c>
      <c r="AB33" s="19">
        <f t="shared" si="3"/>
        <v>2.3019707404436068E-2</v>
      </c>
      <c r="AC33" s="19">
        <f t="shared" si="3"/>
        <v>3.8603335162579819</v>
      </c>
      <c r="AD33" s="20"/>
      <c r="AE33" s="20"/>
    </row>
  </sheetData>
  <mergeCells count="17"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  <mergeCell ref="B33:C33"/>
    <mergeCell ref="B6:B10"/>
    <mergeCell ref="B11:B18"/>
    <mergeCell ref="B19:B21"/>
    <mergeCell ref="B23:B24"/>
    <mergeCell ref="B25:B31"/>
    <mergeCell ref="B32:C32"/>
  </mergeCells>
  <printOptions horizontalCentered="1" verticalCentered="1"/>
  <pageMargins left="0.11811023622047245" right="0.11811023622047245" top="0.39370078740157483" bottom="0.78740157480314965" header="0.78740157480314965" footer="0.78740157480314965"/>
  <pageSetup paperSize="9" scale="28" orientation="landscape" r:id="rId1"/>
  <headerFooter>
    <oddHeader>&amp;L&amp;"-,Negrito"&amp;14BRASIL - TRANSIÇÕES DE USO E COBERTURA DA TERRA&amp;C&amp;"-,Negrito"&amp;14&amp;A</oddHeader>
    <oddFooter>&amp;L&amp;F&amp;CPágina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F40"/>
  <sheetViews>
    <sheetView showGridLines="0" zoomScale="60" zoomScaleNormal="60" workbookViewId="0"/>
  </sheetViews>
  <sheetFormatPr defaultColWidth="8.77734375" defaultRowHeight="14.4" x14ac:dyDescent="0.3"/>
  <cols>
    <col min="1" max="1" width="5.6640625" style="24" bestFit="1" customWidth="1"/>
    <col min="2" max="2" width="10.77734375" style="25" customWidth="1"/>
    <col min="3" max="3" width="10.77734375" style="24" customWidth="1"/>
    <col min="4" max="29" width="17.77734375" style="24" customWidth="1"/>
    <col min="30" max="30" width="16.77734375" style="24" customWidth="1"/>
    <col min="31" max="31" width="10.77734375" style="24" customWidth="1"/>
    <col min="32" max="16384" width="8.77734375" style="4"/>
  </cols>
  <sheetData>
    <row r="1" spans="1:32" ht="19.95" customHeight="1" x14ac:dyDescent="0.35">
      <c r="A1" s="31"/>
      <c r="B1" s="32"/>
      <c r="C1" s="33"/>
      <c r="D1" s="34">
        <v>1</v>
      </c>
      <c r="E1" s="34">
        <v>2</v>
      </c>
      <c r="F1" s="34">
        <v>3</v>
      </c>
      <c r="G1" s="34">
        <v>4</v>
      </c>
      <c r="H1" s="34">
        <v>5</v>
      </c>
      <c r="I1" s="34">
        <v>6</v>
      </c>
      <c r="J1" s="34">
        <v>7</v>
      </c>
      <c r="K1" s="34">
        <v>8</v>
      </c>
      <c r="L1" s="34">
        <v>9</v>
      </c>
      <c r="M1" s="34">
        <v>10</v>
      </c>
      <c r="N1" s="34">
        <v>11</v>
      </c>
      <c r="O1" s="34">
        <v>12</v>
      </c>
      <c r="P1" s="34">
        <v>13</v>
      </c>
      <c r="Q1" s="34">
        <v>14</v>
      </c>
      <c r="R1" s="34">
        <v>15</v>
      </c>
      <c r="S1" s="34">
        <v>16</v>
      </c>
      <c r="T1" s="34">
        <v>17</v>
      </c>
      <c r="U1" s="34">
        <v>18</v>
      </c>
      <c r="V1" s="34">
        <v>19</v>
      </c>
      <c r="W1" s="34">
        <v>20</v>
      </c>
      <c r="X1" s="34">
        <v>21</v>
      </c>
      <c r="Y1" s="34">
        <v>22</v>
      </c>
      <c r="Z1" s="34">
        <v>23</v>
      </c>
      <c r="AA1" s="34">
        <v>24</v>
      </c>
      <c r="AB1" s="34">
        <v>25</v>
      </c>
      <c r="AC1" s="34">
        <v>26</v>
      </c>
      <c r="AD1" s="33"/>
      <c r="AE1" s="33"/>
      <c r="AF1" s="3"/>
    </row>
    <row r="2" spans="1:32" ht="19.95" customHeight="1" x14ac:dyDescent="0.35">
      <c r="A2" s="31"/>
      <c r="B2" s="82" t="s">
        <v>73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3"/>
    </row>
    <row r="3" spans="1:32" ht="19.95" customHeight="1" x14ac:dyDescent="0.35">
      <c r="A3" s="31"/>
      <c r="B3" s="82" t="s">
        <v>1</v>
      </c>
      <c r="C3" s="82"/>
      <c r="D3" s="83" t="s">
        <v>48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2" t="s">
        <v>49</v>
      </c>
      <c r="AE3" s="84" t="s">
        <v>81</v>
      </c>
      <c r="AF3" s="3"/>
    </row>
    <row r="4" spans="1:32" ht="32.4" x14ac:dyDescent="0.35">
      <c r="A4" s="31"/>
      <c r="B4" s="82"/>
      <c r="C4" s="82"/>
      <c r="D4" s="87" t="s">
        <v>5</v>
      </c>
      <c r="E4" s="87"/>
      <c r="F4" s="87"/>
      <c r="G4" s="87"/>
      <c r="H4" s="87"/>
      <c r="I4" s="88" t="s">
        <v>63</v>
      </c>
      <c r="J4" s="89"/>
      <c r="K4" s="89"/>
      <c r="L4" s="89"/>
      <c r="M4" s="89"/>
      <c r="N4" s="89"/>
      <c r="O4" s="89"/>
      <c r="P4" s="90"/>
      <c r="Q4" s="91" t="s">
        <v>7</v>
      </c>
      <c r="R4" s="91"/>
      <c r="S4" s="91"/>
      <c r="T4" s="37" t="s">
        <v>8</v>
      </c>
      <c r="U4" s="92" t="s">
        <v>9</v>
      </c>
      <c r="V4" s="92"/>
      <c r="W4" s="93" t="s">
        <v>38</v>
      </c>
      <c r="X4" s="93"/>
      <c r="Y4" s="93"/>
      <c r="Z4" s="93"/>
      <c r="AA4" s="93"/>
      <c r="AB4" s="93"/>
      <c r="AC4" s="93"/>
      <c r="AD4" s="82"/>
      <c r="AE4" s="85"/>
      <c r="AF4" s="3"/>
    </row>
    <row r="5" spans="1:32" ht="19.95" customHeight="1" x14ac:dyDescent="0.35">
      <c r="A5" s="31"/>
      <c r="B5" s="82"/>
      <c r="C5" s="82"/>
      <c r="D5" s="38" t="s">
        <v>10</v>
      </c>
      <c r="E5" s="38" t="s">
        <v>11</v>
      </c>
      <c r="F5" s="38" t="s">
        <v>52</v>
      </c>
      <c r="G5" s="38" t="s">
        <v>53</v>
      </c>
      <c r="H5" s="38" t="s">
        <v>14</v>
      </c>
      <c r="I5" s="39" t="s">
        <v>15</v>
      </c>
      <c r="J5" s="39" t="s">
        <v>16</v>
      </c>
      <c r="K5" s="39" t="s">
        <v>17</v>
      </c>
      <c r="L5" s="40" t="s">
        <v>18</v>
      </c>
      <c r="M5" s="40" t="s">
        <v>19</v>
      </c>
      <c r="N5" s="40" t="s">
        <v>54</v>
      </c>
      <c r="O5" s="40" t="s">
        <v>55</v>
      </c>
      <c r="P5" s="40" t="s">
        <v>22</v>
      </c>
      <c r="Q5" s="41" t="s">
        <v>56</v>
      </c>
      <c r="R5" s="41" t="s">
        <v>24</v>
      </c>
      <c r="S5" s="41" t="s">
        <v>25</v>
      </c>
      <c r="T5" s="37" t="s">
        <v>26</v>
      </c>
      <c r="U5" s="42" t="s">
        <v>27</v>
      </c>
      <c r="V5" s="42" t="s">
        <v>57</v>
      </c>
      <c r="W5" s="43" t="s">
        <v>29</v>
      </c>
      <c r="X5" s="43" t="s">
        <v>30</v>
      </c>
      <c r="Y5" s="43" t="s">
        <v>31</v>
      </c>
      <c r="Z5" s="43" t="s">
        <v>32</v>
      </c>
      <c r="AA5" s="43" t="s">
        <v>33</v>
      </c>
      <c r="AB5" s="43" t="s">
        <v>34</v>
      </c>
      <c r="AC5" s="43" t="s">
        <v>35</v>
      </c>
      <c r="AD5" s="82"/>
      <c r="AE5" s="86"/>
      <c r="AF5" s="3"/>
    </row>
    <row r="6" spans="1:32" ht="19.95" customHeight="1" x14ac:dyDescent="0.3">
      <c r="A6" s="34">
        <v>1</v>
      </c>
      <c r="B6" s="95" t="s">
        <v>5</v>
      </c>
      <c r="C6" s="38" t="s">
        <v>10</v>
      </c>
      <c r="D6" s="64">
        <f>('2010-2016_Amazonia'!D6+'2010-2016_Caatinga'!D6+'2010-2016_Cerrado'!D6+'2010-2016_MataAtlantica'!D6+'2010-2016_Pampa'!D6+'2010-2016_Pantanal'!D6)</f>
        <v>257171319.68790048</v>
      </c>
      <c r="E6" s="65">
        <f>('2010-2016_Amazonia'!E6+'2010-2016_Caatinga'!E6+'2010-2016_Cerrado'!E6+'2010-2016_MataAtlantica'!E6+'2010-2016_Pampa'!E6+'2010-2016_Pantanal'!E6)</f>
        <v>10160649.470124798</v>
      </c>
      <c r="F6" s="65">
        <f>('2010-2016_Amazonia'!F6+'2010-2016_Caatinga'!F6+'2010-2016_Cerrado'!F6+'2010-2016_MataAtlantica'!F6+'2010-2016_Pampa'!F6+'2010-2016_Pantanal'!F6)</f>
        <v>405566.05781235662</v>
      </c>
      <c r="G6" s="65">
        <f>('2010-2016_Amazonia'!G6+'2010-2016_Caatinga'!G6+'2010-2016_Cerrado'!G6+'2010-2016_MataAtlantica'!G6+'2010-2016_Pampa'!G6+'2010-2016_Pantanal'!G6)</f>
        <v>285050.63613216736</v>
      </c>
      <c r="H6" s="65">
        <f>('2010-2016_Amazonia'!H6+'2010-2016_Caatinga'!H6+'2010-2016_Cerrado'!H6+'2010-2016_MataAtlantica'!H6+'2010-2016_Pampa'!H6+'2010-2016_Pantanal'!H6)</f>
        <v>625003.03191257198</v>
      </c>
      <c r="I6" s="66">
        <f>('2010-2016_Amazonia'!I6+'2010-2016_Caatinga'!I6+'2010-2016_Cerrado'!I6+'2010-2016_MataAtlantica'!I6+'2010-2016_Pampa'!I6+'2010-2016_Pantanal'!I6)</f>
        <v>0</v>
      </c>
      <c r="J6" s="66">
        <f>('2010-2016_Amazonia'!J6+'2010-2016_Caatinga'!J6+'2010-2016_Cerrado'!J6+'2010-2016_MataAtlantica'!J6+'2010-2016_Pampa'!J6+'2010-2016_Pantanal'!J6)</f>
        <v>0</v>
      </c>
      <c r="K6" s="66">
        <f>('2010-2016_Amazonia'!K6+'2010-2016_Caatinga'!K6+'2010-2016_Cerrado'!K6+'2010-2016_MataAtlantica'!K6+'2010-2016_Pampa'!K6+'2010-2016_Pantanal'!K6)</f>
        <v>0</v>
      </c>
      <c r="L6" s="66">
        <f>('2010-2016_Amazonia'!L6+'2010-2016_Caatinga'!L6+'2010-2016_Cerrado'!L6+'2010-2016_MataAtlantica'!L6+'2010-2016_Pampa'!L6+'2010-2016_Pantanal'!L6)</f>
        <v>0</v>
      </c>
      <c r="M6" s="66">
        <f>('2010-2016_Amazonia'!M6+'2010-2016_Caatinga'!M6+'2010-2016_Cerrado'!M6+'2010-2016_MataAtlantica'!M6+'2010-2016_Pampa'!M6+'2010-2016_Pantanal'!M6)</f>
        <v>0</v>
      </c>
      <c r="N6" s="66">
        <f>('2010-2016_Amazonia'!N6+'2010-2016_Caatinga'!N6+'2010-2016_Cerrado'!N6+'2010-2016_MataAtlantica'!N6+'2010-2016_Pampa'!N6+'2010-2016_Pantanal'!N6)</f>
        <v>0</v>
      </c>
      <c r="O6" s="66">
        <f>('2010-2016_Amazonia'!O6+'2010-2016_Caatinga'!O6+'2010-2016_Cerrado'!O6+'2010-2016_MataAtlantica'!O6+'2010-2016_Pampa'!O6+'2010-2016_Pantanal'!O6)</f>
        <v>8172928.4972460531</v>
      </c>
      <c r="P6" s="66">
        <f>('2010-2016_Amazonia'!P6+'2010-2016_Caatinga'!P6+'2010-2016_Cerrado'!P6+'2010-2016_MataAtlantica'!P6+'2010-2016_Pampa'!P6+'2010-2016_Pantanal'!P6)</f>
        <v>0</v>
      </c>
      <c r="Q6" s="66">
        <f>('2010-2016_Amazonia'!Q6+'2010-2016_Caatinga'!Q6+'2010-2016_Cerrado'!Q6+'2010-2016_MataAtlantica'!Q6+'2010-2016_Pampa'!Q6+'2010-2016_Pantanal'!Q6)</f>
        <v>1646550.5131709767</v>
      </c>
      <c r="R6" s="66">
        <f>('2010-2016_Amazonia'!R6+'2010-2016_Caatinga'!R6+'2010-2016_Cerrado'!R6+'2010-2016_MataAtlantica'!R6+'2010-2016_Pampa'!R6+'2010-2016_Pantanal'!R6)</f>
        <v>61846.09295119653</v>
      </c>
      <c r="S6" s="66">
        <f>('2010-2016_Amazonia'!S6+'2010-2016_Caatinga'!S6+'2010-2016_Cerrado'!S6+'2010-2016_MataAtlantica'!S6+'2010-2016_Pampa'!S6+'2010-2016_Pantanal'!S6)</f>
        <v>132187.60317881446</v>
      </c>
      <c r="T6" s="66">
        <f>('2010-2016_Amazonia'!T6+'2010-2016_Caatinga'!T6+'2010-2016_Cerrado'!T6+'2010-2016_MataAtlantica'!T6+'2010-2016_Pampa'!T6+'2010-2016_Pantanal'!T6)</f>
        <v>30033.276203775837</v>
      </c>
      <c r="U6" s="66">
        <f>('2010-2016_Amazonia'!U6+'2010-2016_Caatinga'!U6+'2010-2016_Cerrado'!U6+'2010-2016_MataAtlantica'!U6+'2010-2016_Pampa'!U6+'2010-2016_Pantanal'!U6)</f>
        <v>2768.718486722978</v>
      </c>
      <c r="V6" s="66">
        <f>('2010-2016_Amazonia'!V6+'2010-2016_Caatinga'!V6+'2010-2016_Cerrado'!V6+'2010-2016_MataAtlantica'!V6+'2010-2016_Pampa'!V6+'2010-2016_Pantanal'!V6)</f>
        <v>83418.120436500307</v>
      </c>
      <c r="W6" s="66">
        <f>('2010-2016_Amazonia'!W6+'2010-2016_Caatinga'!W6+'2010-2016_Cerrado'!W6+'2010-2016_MataAtlantica'!W6+'2010-2016_Pampa'!W6+'2010-2016_Pantanal'!W6)</f>
        <v>0</v>
      </c>
      <c r="X6" s="66">
        <f>('2010-2016_Amazonia'!X6+'2010-2016_Caatinga'!X6+'2010-2016_Cerrado'!X6+'2010-2016_MataAtlantica'!X6+'2010-2016_Pampa'!X6+'2010-2016_Pantanal'!X6)</f>
        <v>0</v>
      </c>
      <c r="Y6" s="66">
        <f>('2010-2016_Amazonia'!Y6+'2010-2016_Caatinga'!Y6+'2010-2016_Cerrado'!Y6+'2010-2016_MataAtlantica'!Y6+'2010-2016_Pampa'!Y6+'2010-2016_Pantanal'!Y6)</f>
        <v>0</v>
      </c>
      <c r="Z6" s="66">
        <f>('2010-2016_Amazonia'!Z6+'2010-2016_Caatinga'!Z6+'2010-2016_Cerrado'!Z6+'2010-2016_MataAtlantica'!Z6+'2010-2016_Pampa'!Z6+'2010-2016_Pantanal'!Z6)</f>
        <v>0</v>
      </c>
      <c r="AA6" s="66">
        <f>('2010-2016_Amazonia'!AA6+'2010-2016_Caatinga'!AA6+'2010-2016_Cerrado'!AA6+'2010-2016_MataAtlantica'!AA6+'2010-2016_Pampa'!AA6+'2010-2016_Pantanal'!AA6)</f>
        <v>26537.980245869807</v>
      </c>
      <c r="AB6" s="66">
        <f>('2010-2016_Amazonia'!AB6+'2010-2016_Caatinga'!AB6+'2010-2016_Cerrado'!AB6+'2010-2016_MataAtlantica'!AB6+'2010-2016_Pampa'!AB6+'2010-2016_Pantanal'!AB6)</f>
        <v>11755.084023834677</v>
      </c>
      <c r="AC6" s="66">
        <f>('2010-2016_Amazonia'!AC6+'2010-2016_Caatinga'!AC6+'2010-2016_Cerrado'!AC6+'2010-2016_MataAtlantica'!AC6+'2010-2016_Pampa'!AC6+'2010-2016_Pantanal'!AC6)</f>
        <v>47475.019176938353</v>
      </c>
      <c r="AD6" s="67">
        <f t="shared" ref="AD6:AD31" si="0">SUM(D6:AC6)</f>
        <v>278863089.78900301</v>
      </c>
      <c r="AE6" s="9">
        <f t="shared" ref="AE6:AE31" si="1">AD6/$AD$32*100</f>
        <v>31.902848507650255</v>
      </c>
      <c r="AF6" s="3"/>
    </row>
    <row r="7" spans="1:32" ht="19.95" customHeight="1" x14ac:dyDescent="0.3">
      <c r="A7" s="34">
        <v>2</v>
      </c>
      <c r="B7" s="95"/>
      <c r="C7" s="38" t="s">
        <v>11</v>
      </c>
      <c r="D7" s="65">
        <f>('2010-2016_Amazonia'!D7+'2010-2016_Caatinga'!D7+'2010-2016_Cerrado'!D7+'2010-2016_MataAtlantica'!D7+'2010-2016_Pampa'!D7+'2010-2016_Pantanal'!D7)</f>
        <v>0</v>
      </c>
      <c r="E7" s="64">
        <f>('2010-2016_Amazonia'!E7+'2010-2016_Caatinga'!E7+'2010-2016_Cerrado'!E7+'2010-2016_MataAtlantica'!E7+'2010-2016_Pampa'!E7+'2010-2016_Pantanal'!E7)</f>
        <v>207739044.64347619</v>
      </c>
      <c r="F7" s="65">
        <f>('2010-2016_Amazonia'!F7+'2010-2016_Caatinga'!F7+'2010-2016_Cerrado'!F7+'2010-2016_MataAtlantica'!F7+'2010-2016_Pampa'!F7+'2010-2016_Pantanal'!F7)</f>
        <v>54762.156480282538</v>
      </c>
      <c r="G7" s="65">
        <f>('2010-2016_Amazonia'!G7+'2010-2016_Caatinga'!G7+'2010-2016_Cerrado'!G7+'2010-2016_MataAtlantica'!G7+'2010-2016_Pampa'!G7+'2010-2016_Pantanal'!G7)</f>
        <v>4215.6806626435964</v>
      </c>
      <c r="H7" s="65">
        <f>('2010-2016_Amazonia'!H7+'2010-2016_Caatinga'!H7+'2010-2016_Cerrado'!H7+'2010-2016_MataAtlantica'!H7+'2010-2016_Pampa'!H7+'2010-2016_Pantanal'!H7)</f>
        <v>45681.276914652699</v>
      </c>
      <c r="I7" s="66">
        <f>('2010-2016_Amazonia'!I7+'2010-2016_Caatinga'!I7+'2010-2016_Cerrado'!I7+'2010-2016_MataAtlantica'!I7+'2010-2016_Pampa'!I7+'2010-2016_Pantanal'!I7)</f>
        <v>0</v>
      </c>
      <c r="J7" s="66">
        <f>('2010-2016_Amazonia'!J7+'2010-2016_Caatinga'!J7+'2010-2016_Cerrado'!J7+'2010-2016_MataAtlantica'!J7+'2010-2016_Pampa'!J7+'2010-2016_Pantanal'!J7)</f>
        <v>0</v>
      </c>
      <c r="K7" s="66">
        <f>('2010-2016_Amazonia'!K7+'2010-2016_Caatinga'!K7+'2010-2016_Cerrado'!K7+'2010-2016_MataAtlantica'!K7+'2010-2016_Pampa'!K7+'2010-2016_Pantanal'!K7)</f>
        <v>0</v>
      </c>
      <c r="L7" s="66">
        <f>('2010-2016_Amazonia'!L7+'2010-2016_Caatinga'!L7+'2010-2016_Cerrado'!L7+'2010-2016_MataAtlantica'!L7+'2010-2016_Pampa'!L7+'2010-2016_Pantanal'!L7)</f>
        <v>0</v>
      </c>
      <c r="M7" s="66">
        <f>('2010-2016_Amazonia'!M7+'2010-2016_Caatinga'!M7+'2010-2016_Cerrado'!M7+'2010-2016_MataAtlantica'!M7+'2010-2016_Pampa'!M7+'2010-2016_Pantanal'!M7)</f>
        <v>0</v>
      </c>
      <c r="N7" s="66">
        <f>('2010-2016_Amazonia'!N7+'2010-2016_Caatinga'!N7+'2010-2016_Cerrado'!N7+'2010-2016_MataAtlantica'!N7+'2010-2016_Pampa'!N7+'2010-2016_Pantanal'!N7)</f>
        <v>0</v>
      </c>
      <c r="O7" s="66">
        <f>('2010-2016_Amazonia'!O7+'2010-2016_Caatinga'!O7+'2010-2016_Cerrado'!O7+'2010-2016_MataAtlantica'!O7+'2010-2016_Pampa'!O7+'2010-2016_Pantanal'!O7)</f>
        <v>668818.4411385759</v>
      </c>
      <c r="P7" s="66">
        <f>('2010-2016_Amazonia'!P7+'2010-2016_Caatinga'!P7+'2010-2016_Cerrado'!P7+'2010-2016_MataAtlantica'!P7+'2010-2016_Pampa'!P7+'2010-2016_Pantanal'!P7)</f>
        <v>0</v>
      </c>
      <c r="Q7" s="66">
        <f>('2010-2016_Amazonia'!Q7+'2010-2016_Caatinga'!Q7+'2010-2016_Cerrado'!Q7+'2010-2016_MataAtlantica'!Q7+'2010-2016_Pampa'!Q7+'2010-2016_Pantanal'!Q7)</f>
        <v>106725.117671859</v>
      </c>
      <c r="R7" s="66">
        <f>('2010-2016_Amazonia'!R7+'2010-2016_Caatinga'!R7+'2010-2016_Cerrado'!R7+'2010-2016_MataAtlantica'!R7+'2010-2016_Pampa'!R7+'2010-2016_Pantanal'!R7)</f>
        <v>1271.4354861692664</v>
      </c>
      <c r="S7" s="66">
        <f>('2010-2016_Amazonia'!S7+'2010-2016_Caatinga'!S7+'2010-2016_Cerrado'!S7+'2010-2016_MataAtlantica'!S7+'2010-2016_Pampa'!S7+'2010-2016_Pantanal'!S7)</f>
        <v>4513.7738740059558</v>
      </c>
      <c r="T7" s="66">
        <f>('2010-2016_Amazonia'!T7+'2010-2016_Caatinga'!T7+'2010-2016_Cerrado'!T7+'2010-2016_MataAtlantica'!T7+'2010-2016_Pampa'!T7+'2010-2016_Pantanal'!T7)</f>
        <v>4270.0963415189453</v>
      </c>
      <c r="U7" s="66">
        <f>('2010-2016_Amazonia'!U7+'2010-2016_Caatinga'!U7+'2010-2016_Cerrado'!U7+'2010-2016_MataAtlantica'!U7+'2010-2016_Pampa'!U7+'2010-2016_Pantanal'!U7)</f>
        <v>1437.4368386637805</v>
      </c>
      <c r="V7" s="66">
        <f>('2010-2016_Amazonia'!V7+'2010-2016_Caatinga'!V7+'2010-2016_Cerrado'!V7+'2010-2016_MataAtlantica'!V7+'2010-2016_Pampa'!V7+'2010-2016_Pantanal'!V7)</f>
        <v>3789.2657361953998</v>
      </c>
      <c r="W7" s="66">
        <f>('2010-2016_Amazonia'!W7+'2010-2016_Caatinga'!W7+'2010-2016_Cerrado'!W7+'2010-2016_MataAtlantica'!W7+'2010-2016_Pampa'!W7+'2010-2016_Pantanal'!W7)</f>
        <v>0</v>
      </c>
      <c r="X7" s="66">
        <f>('2010-2016_Amazonia'!X7+'2010-2016_Caatinga'!X7+'2010-2016_Cerrado'!X7+'2010-2016_MataAtlantica'!X7+'2010-2016_Pampa'!X7+'2010-2016_Pantanal'!X7)</f>
        <v>0</v>
      </c>
      <c r="Y7" s="66">
        <f>('2010-2016_Amazonia'!Y7+'2010-2016_Caatinga'!Y7+'2010-2016_Cerrado'!Y7+'2010-2016_MataAtlantica'!Y7+'2010-2016_Pampa'!Y7+'2010-2016_Pantanal'!Y7)</f>
        <v>0</v>
      </c>
      <c r="Z7" s="66">
        <f>('2010-2016_Amazonia'!Z7+'2010-2016_Caatinga'!Z7+'2010-2016_Cerrado'!Z7+'2010-2016_MataAtlantica'!Z7+'2010-2016_Pampa'!Z7+'2010-2016_Pantanal'!Z7)</f>
        <v>0</v>
      </c>
      <c r="AA7" s="66">
        <f>('2010-2016_Amazonia'!AA7+'2010-2016_Caatinga'!AA7+'2010-2016_Cerrado'!AA7+'2010-2016_MataAtlantica'!AA7+'2010-2016_Pampa'!AA7+'2010-2016_Pantanal'!AA7)</f>
        <v>28367.469801772622</v>
      </c>
      <c r="AB7" s="66">
        <f>('2010-2016_Amazonia'!AB7+'2010-2016_Caatinga'!AB7+'2010-2016_Cerrado'!AB7+'2010-2016_MataAtlantica'!AB7+'2010-2016_Pampa'!AB7+'2010-2016_Pantanal'!AB7)</f>
        <v>330.98431948515611</v>
      </c>
      <c r="AC7" s="66">
        <f>('2010-2016_Amazonia'!AC7+'2010-2016_Caatinga'!AC7+'2010-2016_Cerrado'!AC7+'2010-2016_MataAtlantica'!AC7+'2010-2016_Pampa'!AC7+'2010-2016_Pantanal'!AC7)</f>
        <v>30840.626573303591</v>
      </c>
      <c r="AD7" s="67">
        <f t="shared" si="0"/>
        <v>208694068.40531528</v>
      </c>
      <c r="AE7" s="9">
        <f t="shared" si="1"/>
        <v>23.87528322166116</v>
      </c>
      <c r="AF7" s="3"/>
    </row>
    <row r="8" spans="1:32" ht="19.95" customHeight="1" x14ac:dyDescent="0.3">
      <c r="A8" s="34">
        <v>3</v>
      </c>
      <c r="B8" s="95"/>
      <c r="C8" s="38" t="s">
        <v>52</v>
      </c>
      <c r="D8" s="65">
        <f>('2010-2016_Amazonia'!D8+'2010-2016_Caatinga'!D8+'2010-2016_Cerrado'!D8+'2010-2016_MataAtlantica'!D8+'2010-2016_Pampa'!D8+'2010-2016_Pantanal'!D8)</f>
        <v>0</v>
      </c>
      <c r="E8" s="65">
        <f>('2010-2016_Amazonia'!E8+'2010-2016_Caatinga'!E8+'2010-2016_Cerrado'!E8+'2010-2016_MataAtlantica'!E8+'2010-2016_Pampa'!E8+'2010-2016_Pantanal'!E8)</f>
        <v>0</v>
      </c>
      <c r="F8" s="64">
        <f>('2010-2016_Amazonia'!F8+'2010-2016_Caatinga'!F8+'2010-2016_Cerrado'!F8+'2010-2016_MataAtlantica'!F8+'2010-2016_Pampa'!F8+'2010-2016_Pantanal'!F8)</f>
        <v>18724013.400043447</v>
      </c>
      <c r="G8" s="65">
        <f>('2010-2016_Amazonia'!G8+'2010-2016_Caatinga'!G8+'2010-2016_Cerrado'!G8+'2010-2016_MataAtlantica'!G8+'2010-2016_Pampa'!G8+'2010-2016_Pantanal'!G8)</f>
        <v>68042.021849030207</v>
      </c>
      <c r="H8" s="65">
        <f>('2010-2016_Amazonia'!H8+'2010-2016_Caatinga'!H8+'2010-2016_Cerrado'!H8+'2010-2016_MataAtlantica'!H8+'2010-2016_Pampa'!H8+'2010-2016_Pantanal'!H8)</f>
        <v>33848.645292940702</v>
      </c>
      <c r="I8" s="66">
        <f>('2010-2016_Amazonia'!I8+'2010-2016_Caatinga'!I8+'2010-2016_Cerrado'!I8+'2010-2016_MataAtlantica'!I8+'2010-2016_Pampa'!I8+'2010-2016_Pantanal'!I8)</f>
        <v>0</v>
      </c>
      <c r="J8" s="66">
        <f>('2010-2016_Amazonia'!J8+'2010-2016_Caatinga'!J8+'2010-2016_Cerrado'!J8+'2010-2016_MataAtlantica'!J8+'2010-2016_Pampa'!J8+'2010-2016_Pantanal'!J8)</f>
        <v>0</v>
      </c>
      <c r="K8" s="66">
        <f>('2010-2016_Amazonia'!K8+'2010-2016_Caatinga'!K8+'2010-2016_Cerrado'!K8+'2010-2016_MataAtlantica'!K8+'2010-2016_Pampa'!K8+'2010-2016_Pantanal'!K8)</f>
        <v>0</v>
      </c>
      <c r="L8" s="66">
        <f>('2010-2016_Amazonia'!L8+'2010-2016_Caatinga'!L8+'2010-2016_Cerrado'!L8+'2010-2016_MataAtlantica'!L8+'2010-2016_Pampa'!L8+'2010-2016_Pantanal'!L8)</f>
        <v>0</v>
      </c>
      <c r="M8" s="66">
        <f>('2010-2016_Amazonia'!M8+'2010-2016_Caatinga'!M8+'2010-2016_Cerrado'!M8+'2010-2016_MataAtlantica'!M8+'2010-2016_Pampa'!M8+'2010-2016_Pantanal'!M8)</f>
        <v>0</v>
      </c>
      <c r="N8" s="66">
        <f>('2010-2016_Amazonia'!N8+'2010-2016_Caatinga'!N8+'2010-2016_Cerrado'!N8+'2010-2016_MataAtlantica'!N8+'2010-2016_Pampa'!N8+'2010-2016_Pantanal'!N8)</f>
        <v>0</v>
      </c>
      <c r="O8" s="66">
        <f>('2010-2016_Amazonia'!O8+'2010-2016_Caatinga'!O8+'2010-2016_Cerrado'!O8+'2010-2016_MataAtlantica'!O8+'2010-2016_Pampa'!O8+'2010-2016_Pantanal'!O8)</f>
        <v>2059974.0467088795</v>
      </c>
      <c r="P8" s="66">
        <f>('2010-2016_Amazonia'!P8+'2010-2016_Caatinga'!P8+'2010-2016_Cerrado'!P8+'2010-2016_MataAtlantica'!P8+'2010-2016_Pampa'!P8+'2010-2016_Pantanal'!P8)</f>
        <v>0</v>
      </c>
      <c r="Q8" s="66">
        <f>('2010-2016_Amazonia'!Q8+'2010-2016_Caatinga'!Q8+'2010-2016_Cerrado'!Q8+'2010-2016_MataAtlantica'!Q8+'2010-2016_Pampa'!Q8+'2010-2016_Pantanal'!Q8)</f>
        <v>323392.55304370809</v>
      </c>
      <c r="R8" s="66">
        <f>('2010-2016_Amazonia'!R8+'2010-2016_Caatinga'!R8+'2010-2016_Cerrado'!R8+'2010-2016_MataAtlantica'!R8+'2010-2016_Pampa'!R8+'2010-2016_Pantanal'!R8)</f>
        <v>50522.709514892915</v>
      </c>
      <c r="S8" s="66">
        <f>('2010-2016_Amazonia'!S8+'2010-2016_Caatinga'!S8+'2010-2016_Cerrado'!S8+'2010-2016_MataAtlantica'!S8+'2010-2016_Pampa'!S8+'2010-2016_Pantanal'!S8)</f>
        <v>22124.643456401496</v>
      </c>
      <c r="T8" s="66">
        <f>('2010-2016_Amazonia'!T8+'2010-2016_Caatinga'!T8+'2010-2016_Cerrado'!T8+'2010-2016_MataAtlantica'!T8+'2010-2016_Pampa'!T8+'2010-2016_Pantanal'!T8)</f>
        <v>8714.8083828128219</v>
      </c>
      <c r="U8" s="66">
        <f>('2010-2016_Amazonia'!U8+'2010-2016_Caatinga'!U8+'2010-2016_Cerrado'!U8+'2010-2016_MataAtlantica'!U8+'2010-2016_Pampa'!U8+'2010-2016_Pantanal'!U8)</f>
        <v>208.98380541117899</v>
      </c>
      <c r="V8" s="66">
        <f>('2010-2016_Amazonia'!V8+'2010-2016_Caatinga'!V8+'2010-2016_Cerrado'!V8+'2010-2016_MataAtlantica'!V8+'2010-2016_Pampa'!V8+'2010-2016_Pantanal'!V8)</f>
        <v>8834.3033081958765</v>
      </c>
      <c r="W8" s="66">
        <f>('2010-2016_Amazonia'!W8+'2010-2016_Caatinga'!W8+'2010-2016_Cerrado'!W8+'2010-2016_MataAtlantica'!W8+'2010-2016_Pampa'!W8+'2010-2016_Pantanal'!W8)</f>
        <v>0</v>
      </c>
      <c r="X8" s="66">
        <f>('2010-2016_Amazonia'!X8+'2010-2016_Caatinga'!X8+'2010-2016_Cerrado'!X8+'2010-2016_MataAtlantica'!X8+'2010-2016_Pampa'!X8+'2010-2016_Pantanal'!X8)</f>
        <v>0</v>
      </c>
      <c r="Y8" s="66">
        <f>('2010-2016_Amazonia'!Y8+'2010-2016_Caatinga'!Y8+'2010-2016_Cerrado'!Y8+'2010-2016_MataAtlantica'!Y8+'2010-2016_Pampa'!Y8+'2010-2016_Pantanal'!Y8)</f>
        <v>0</v>
      </c>
      <c r="Z8" s="66">
        <f>('2010-2016_Amazonia'!Z8+'2010-2016_Caatinga'!Z8+'2010-2016_Cerrado'!Z8+'2010-2016_MataAtlantica'!Z8+'2010-2016_Pampa'!Z8+'2010-2016_Pantanal'!Z8)</f>
        <v>0</v>
      </c>
      <c r="AA8" s="66">
        <f>('2010-2016_Amazonia'!AA8+'2010-2016_Caatinga'!AA8+'2010-2016_Cerrado'!AA8+'2010-2016_MataAtlantica'!AA8+'2010-2016_Pampa'!AA8+'2010-2016_Pantanal'!AA8)</f>
        <v>12375.701147703194</v>
      </c>
      <c r="AB8" s="66">
        <f>('2010-2016_Amazonia'!AB8+'2010-2016_Caatinga'!AB8+'2010-2016_Cerrado'!AB8+'2010-2016_MataAtlantica'!AB8+'2010-2016_Pampa'!AB8+'2010-2016_Pantanal'!AB8)</f>
        <v>1018.1516580470401</v>
      </c>
      <c r="AC8" s="66">
        <f>('2010-2016_Amazonia'!AC8+'2010-2016_Caatinga'!AC8+'2010-2016_Cerrado'!AC8+'2010-2016_MataAtlantica'!AC8+'2010-2016_Pampa'!AC8+'2010-2016_Pantanal'!AC8)</f>
        <v>5495.6220977779885</v>
      </c>
      <c r="AD8" s="67">
        <f t="shared" si="0"/>
        <v>21318565.590309247</v>
      </c>
      <c r="AE8" s="9">
        <f t="shared" si="1"/>
        <v>2.4389135505263351</v>
      </c>
      <c r="AF8" s="3"/>
    </row>
    <row r="9" spans="1:32" ht="19.95" customHeight="1" x14ac:dyDescent="0.3">
      <c r="A9" s="34">
        <v>4</v>
      </c>
      <c r="B9" s="95"/>
      <c r="C9" s="38" t="s">
        <v>53</v>
      </c>
      <c r="D9" s="65">
        <f>('2010-2016_Amazonia'!D9+'2010-2016_Caatinga'!D9+'2010-2016_Cerrado'!D9+'2010-2016_MataAtlantica'!D9+'2010-2016_Pampa'!D9+'2010-2016_Pantanal'!D9)</f>
        <v>0</v>
      </c>
      <c r="E9" s="65">
        <f>('2010-2016_Amazonia'!E9+'2010-2016_Caatinga'!E9+'2010-2016_Cerrado'!E9+'2010-2016_MataAtlantica'!E9+'2010-2016_Pampa'!E9+'2010-2016_Pantanal'!E9)</f>
        <v>0</v>
      </c>
      <c r="F9" s="65">
        <f>('2010-2016_Amazonia'!F9+'2010-2016_Caatinga'!F9+'2010-2016_Cerrado'!F9+'2010-2016_MataAtlantica'!F9+'2010-2016_Pampa'!F9+'2010-2016_Pantanal'!F9)</f>
        <v>60935.295593223142</v>
      </c>
      <c r="G9" s="64">
        <f>('2010-2016_Amazonia'!G9+'2010-2016_Caatinga'!G9+'2010-2016_Cerrado'!G9+'2010-2016_MataAtlantica'!G9+'2010-2016_Pampa'!G9+'2010-2016_Pantanal'!G9)</f>
        <v>8477083.5430600084</v>
      </c>
      <c r="H9" s="65">
        <f>('2010-2016_Amazonia'!H9+'2010-2016_Caatinga'!H9+'2010-2016_Cerrado'!H9+'2010-2016_MataAtlantica'!H9+'2010-2016_Pampa'!H9+'2010-2016_Pantanal'!H9)</f>
        <v>0</v>
      </c>
      <c r="I9" s="66">
        <f>('2010-2016_Amazonia'!I9+'2010-2016_Caatinga'!I9+'2010-2016_Cerrado'!I9+'2010-2016_MataAtlantica'!I9+'2010-2016_Pampa'!I9+'2010-2016_Pantanal'!I9)</f>
        <v>0</v>
      </c>
      <c r="J9" s="66">
        <f>('2010-2016_Amazonia'!J9+'2010-2016_Caatinga'!J9+'2010-2016_Cerrado'!J9+'2010-2016_MataAtlantica'!J9+'2010-2016_Pampa'!J9+'2010-2016_Pantanal'!J9)</f>
        <v>0</v>
      </c>
      <c r="K9" s="66">
        <f>('2010-2016_Amazonia'!K9+'2010-2016_Caatinga'!K9+'2010-2016_Cerrado'!K9+'2010-2016_MataAtlantica'!K9+'2010-2016_Pampa'!K9+'2010-2016_Pantanal'!K9)</f>
        <v>3003.0617413374048</v>
      </c>
      <c r="L9" s="66">
        <f>('2010-2016_Amazonia'!L9+'2010-2016_Caatinga'!L9+'2010-2016_Cerrado'!L9+'2010-2016_MataAtlantica'!L9+'2010-2016_Pampa'!L9+'2010-2016_Pantanal'!L9)</f>
        <v>0</v>
      </c>
      <c r="M9" s="66">
        <f>('2010-2016_Amazonia'!M9+'2010-2016_Caatinga'!M9+'2010-2016_Cerrado'!M9+'2010-2016_MataAtlantica'!M9+'2010-2016_Pampa'!M9+'2010-2016_Pantanal'!M9)</f>
        <v>0</v>
      </c>
      <c r="N9" s="66">
        <f>('2010-2016_Amazonia'!N9+'2010-2016_Caatinga'!N9+'2010-2016_Cerrado'!N9+'2010-2016_MataAtlantica'!N9+'2010-2016_Pampa'!N9+'2010-2016_Pantanal'!N9)</f>
        <v>3047.1815150814491</v>
      </c>
      <c r="O9" s="66">
        <f>('2010-2016_Amazonia'!O9+'2010-2016_Caatinga'!O9+'2010-2016_Cerrado'!O9+'2010-2016_MataAtlantica'!O9+'2010-2016_Pampa'!O9+'2010-2016_Pantanal'!O9)</f>
        <v>317027.97503871325</v>
      </c>
      <c r="P9" s="66">
        <f>('2010-2016_Amazonia'!P9+'2010-2016_Caatinga'!P9+'2010-2016_Cerrado'!P9+'2010-2016_MataAtlantica'!P9+'2010-2016_Pampa'!P9+'2010-2016_Pantanal'!P9)</f>
        <v>0</v>
      </c>
      <c r="Q9" s="66">
        <f>('2010-2016_Amazonia'!Q9+'2010-2016_Caatinga'!Q9+'2010-2016_Cerrado'!Q9+'2010-2016_MataAtlantica'!Q9+'2010-2016_Pampa'!Q9+'2010-2016_Pantanal'!Q9)</f>
        <v>85332.552112360485</v>
      </c>
      <c r="R9" s="66">
        <f>('2010-2016_Amazonia'!R9+'2010-2016_Caatinga'!R9+'2010-2016_Cerrado'!R9+'2010-2016_MataAtlantica'!R9+'2010-2016_Pampa'!R9+'2010-2016_Pantanal'!R9)</f>
        <v>10700.560439162984</v>
      </c>
      <c r="S9" s="66">
        <f>('2010-2016_Amazonia'!S9+'2010-2016_Caatinga'!S9+'2010-2016_Cerrado'!S9+'2010-2016_MataAtlantica'!S9+'2010-2016_Pampa'!S9+'2010-2016_Pantanal'!S9)</f>
        <v>22387.483946736738</v>
      </c>
      <c r="T9" s="66">
        <f>('2010-2016_Amazonia'!T9+'2010-2016_Caatinga'!T9+'2010-2016_Cerrado'!T9+'2010-2016_MataAtlantica'!T9+'2010-2016_Pampa'!T9+'2010-2016_Pantanal'!T9)</f>
        <v>2219.3086136138199</v>
      </c>
      <c r="U9" s="66">
        <f>('2010-2016_Amazonia'!U9+'2010-2016_Caatinga'!U9+'2010-2016_Cerrado'!U9+'2010-2016_MataAtlantica'!U9+'2010-2016_Pampa'!U9+'2010-2016_Pantanal'!U9)</f>
        <v>0</v>
      </c>
      <c r="V9" s="66">
        <f>('2010-2016_Amazonia'!V9+'2010-2016_Caatinga'!V9+'2010-2016_Cerrado'!V9+'2010-2016_MataAtlantica'!V9+'2010-2016_Pampa'!V9+'2010-2016_Pantanal'!V9)</f>
        <v>1103.2985342162165</v>
      </c>
      <c r="W9" s="66">
        <f>('2010-2016_Amazonia'!W9+'2010-2016_Caatinga'!W9+'2010-2016_Cerrado'!W9+'2010-2016_MataAtlantica'!W9+'2010-2016_Pampa'!W9+'2010-2016_Pantanal'!W9)</f>
        <v>0</v>
      </c>
      <c r="X9" s="66">
        <f>('2010-2016_Amazonia'!X9+'2010-2016_Caatinga'!X9+'2010-2016_Cerrado'!X9+'2010-2016_MataAtlantica'!X9+'2010-2016_Pampa'!X9+'2010-2016_Pantanal'!X9)</f>
        <v>0</v>
      </c>
      <c r="Y9" s="66">
        <f>('2010-2016_Amazonia'!Y9+'2010-2016_Caatinga'!Y9+'2010-2016_Cerrado'!Y9+'2010-2016_MataAtlantica'!Y9+'2010-2016_Pampa'!Y9+'2010-2016_Pantanal'!Y9)</f>
        <v>0</v>
      </c>
      <c r="Z9" s="66">
        <f>('2010-2016_Amazonia'!Z9+'2010-2016_Caatinga'!Z9+'2010-2016_Cerrado'!Z9+'2010-2016_MataAtlantica'!Z9+'2010-2016_Pampa'!Z9+'2010-2016_Pantanal'!Z9)</f>
        <v>0</v>
      </c>
      <c r="AA9" s="66">
        <f>('2010-2016_Amazonia'!AA9+'2010-2016_Caatinga'!AA9+'2010-2016_Cerrado'!AA9+'2010-2016_MataAtlantica'!AA9+'2010-2016_Pampa'!AA9+'2010-2016_Pantanal'!AA9)</f>
        <v>904.25736990059795</v>
      </c>
      <c r="AB9" s="66">
        <f>('2010-2016_Amazonia'!AB9+'2010-2016_Caatinga'!AB9+'2010-2016_Cerrado'!AB9+'2010-2016_MataAtlantica'!AB9+'2010-2016_Pampa'!AB9+'2010-2016_Pantanal'!AB9)</f>
        <v>89.124758364220597</v>
      </c>
      <c r="AC9" s="66">
        <f>('2010-2016_Amazonia'!AC9+'2010-2016_Caatinga'!AC9+'2010-2016_Cerrado'!AC9+'2010-2016_MataAtlantica'!AC9+'2010-2016_Pampa'!AC9+'2010-2016_Pantanal'!AC9)</f>
        <v>10.209198375313401</v>
      </c>
      <c r="AD9" s="67">
        <f t="shared" si="0"/>
        <v>8983843.8519210946</v>
      </c>
      <c r="AE9" s="9">
        <f t="shared" si="1"/>
        <v>1.0277810865578609</v>
      </c>
      <c r="AF9" s="3"/>
    </row>
    <row r="10" spans="1:32" ht="19.95" customHeight="1" x14ac:dyDescent="0.3">
      <c r="A10" s="34">
        <v>5</v>
      </c>
      <c r="B10" s="95"/>
      <c r="C10" s="38" t="s">
        <v>14</v>
      </c>
      <c r="D10" s="65">
        <f>('2010-2016_Amazonia'!D10+'2010-2016_Caatinga'!D10+'2010-2016_Cerrado'!D10+'2010-2016_MataAtlantica'!D10+'2010-2016_Pampa'!D10+'2010-2016_Pantanal'!D10)</f>
        <v>0</v>
      </c>
      <c r="E10" s="65">
        <f>('2010-2016_Amazonia'!E10+'2010-2016_Caatinga'!E10+'2010-2016_Cerrado'!E10+'2010-2016_MataAtlantica'!E10+'2010-2016_Pampa'!E10+'2010-2016_Pantanal'!E10)</f>
        <v>0</v>
      </c>
      <c r="F10" s="65">
        <f>('2010-2016_Amazonia'!F10+'2010-2016_Caatinga'!F10+'2010-2016_Cerrado'!F10+'2010-2016_MataAtlantica'!F10+'2010-2016_Pampa'!F10+'2010-2016_Pantanal'!F10)</f>
        <v>1070156.9837617199</v>
      </c>
      <c r="G10" s="65">
        <f>('2010-2016_Amazonia'!G10+'2010-2016_Caatinga'!G10+'2010-2016_Cerrado'!G10+'2010-2016_MataAtlantica'!G10+'2010-2016_Pampa'!G10+'2010-2016_Pantanal'!G10)</f>
        <v>0.264431634096289</v>
      </c>
      <c r="H10" s="64">
        <f>('2010-2016_Amazonia'!H10+'2010-2016_Caatinga'!H10+'2010-2016_Cerrado'!H10+'2010-2016_MataAtlantica'!H10+'2010-2016_Pampa'!H10+'2010-2016_Pantanal'!H10)</f>
        <v>102680.613143102</v>
      </c>
      <c r="I10" s="66">
        <f>('2010-2016_Amazonia'!I10+'2010-2016_Caatinga'!I10+'2010-2016_Cerrado'!I10+'2010-2016_MataAtlantica'!I10+'2010-2016_Pampa'!I10+'2010-2016_Pantanal'!I10)</f>
        <v>0</v>
      </c>
      <c r="J10" s="66">
        <f>('2010-2016_Amazonia'!J10+'2010-2016_Caatinga'!J10+'2010-2016_Cerrado'!J10+'2010-2016_MataAtlantica'!J10+'2010-2016_Pampa'!J10+'2010-2016_Pantanal'!J10)</f>
        <v>0</v>
      </c>
      <c r="K10" s="66">
        <f>('2010-2016_Amazonia'!K10+'2010-2016_Caatinga'!K10+'2010-2016_Cerrado'!K10+'2010-2016_MataAtlantica'!K10+'2010-2016_Pampa'!K10+'2010-2016_Pantanal'!K10)</f>
        <v>0</v>
      </c>
      <c r="L10" s="66">
        <f>('2010-2016_Amazonia'!L10+'2010-2016_Caatinga'!L10+'2010-2016_Cerrado'!L10+'2010-2016_MataAtlantica'!L10+'2010-2016_Pampa'!L10+'2010-2016_Pantanal'!L10)</f>
        <v>0</v>
      </c>
      <c r="M10" s="66">
        <f>('2010-2016_Amazonia'!M10+'2010-2016_Caatinga'!M10+'2010-2016_Cerrado'!M10+'2010-2016_MataAtlantica'!M10+'2010-2016_Pampa'!M10+'2010-2016_Pantanal'!M10)</f>
        <v>0</v>
      </c>
      <c r="N10" s="66">
        <f>('2010-2016_Amazonia'!N10+'2010-2016_Caatinga'!N10+'2010-2016_Cerrado'!N10+'2010-2016_MataAtlantica'!N10+'2010-2016_Pampa'!N10+'2010-2016_Pantanal'!N10)</f>
        <v>0</v>
      </c>
      <c r="O10" s="66">
        <f>('2010-2016_Amazonia'!O10+'2010-2016_Caatinga'!O10+'2010-2016_Cerrado'!O10+'2010-2016_MataAtlantica'!O10+'2010-2016_Pampa'!O10+'2010-2016_Pantanal'!O10)</f>
        <v>30547.214666352502</v>
      </c>
      <c r="P10" s="66">
        <f>('2010-2016_Amazonia'!P10+'2010-2016_Caatinga'!P10+'2010-2016_Cerrado'!P10+'2010-2016_MataAtlantica'!P10+'2010-2016_Pampa'!P10+'2010-2016_Pantanal'!P10)</f>
        <v>0</v>
      </c>
      <c r="Q10" s="66">
        <f>('2010-2016_Amazonia'!Q10+'2010-2016_Caatinga'!Q10+'2010-2016_Cerrado'!Q10+'2010-2016_MataAtlantica'!Q10+'2010-2016_Pampa'!Q10+'2010-2016_Pantanal'!Q10)</f>
        <v>4884.9147170925798</v>
      </c>
      <c r="R10" s="66">
        <f>('2010-2016_Amazonia'!R10+'2010-2016_Caatinga'!R10+'2010-2016_Cerrado'!R10+'2010-2016_MataAtlantica'!R10+'2010-2016_Pampa'!R10+'2010-2016_Pantanal'!R10)</f>
        <v>76.7762248710129</v>
      </c>
      <c r="S10" s="66">
        <f>('2010-2016_Amazonia'!S10+'2010-2016_Caatinga'!S10+'2010-2016_Cerrado'!S10+'2010-2016_MataAtlantica'!S10+'2010-2016_Pampa'!S10+'2010-2016_Pantanal'!S10)</f>
        <v>0</v>
      </c>
      <c r="T10" s="66">
        <f>('2010-2016_Amazonia'!T10+'2010-2016_Caatinga'!T10+'2010-2016_Cerrado'!T10+'2010-2016_MataAtlantica'!T10+'2010-2016_Pampa'!T10+'2010-2016_Pantanal'!T10)</f>
        <v>0</v>
      </c>
      <c r="U10" s="66">
        <f>('2010-2016_Amazonia'!U10+'2010-2016_Caatinga'!U10+'2010-2016_Cerrado'!U10+'2010-2016_MataAtlantica'!U10+'2010-2016_Pampa'!U10+'2010-2016_Pantanal'!U10)</f>
        <v>0</v>
      </c>
      <c r="V10" s="66">
        <f>('2010-2016_Amazonia'!V10+'2010-2016_Caatinga'!V10+'2010-2016_Cerrado'!V10+'2010-2016_MataAtlantica'!V10+'2010-2016_Pampa'!V10+'2010-2016_Pantanal'!V10)</f>
        <v>0</v>
      </c>
      <c r="W10" s="66">
        <f>('2010-2016_Amazonia'!W10+'2010-2016_Caatinga'!W10+'2010-2016_Cerrado'!W10+'2010-2016_MataAtlantica'!W10+'2010-2016_Pampa'!W10+'2010-2016_Pantanal'!W10)</f>
        <v>0</v>
      </c>
      <c r="X10" s="66">
        <f>('2010-2016_Amazonia'!X10+'2010-2016_Caatinga'!X10+'2010-2016_Cerrado'!X10+'2010-2016_MataAtlantica'!X10+'2010-2016_Pampa'!X10+'2010-2016_Pantanal'!X10)</f>
        <v>0</v>
      </c>
      <c r="Y10" s="66">
        <f>('2010-2016_Amazonia'!Y10+'2010-2016_Caatinga'!Y10+'2010-2016_Cerrado'!Y10+'2010-2016_MataAtlantica'!Y10+'2010-2016_Pampa'!Y10+'2010-2016_Pantanal'!Y10)</f>
        <v>0</v>
      </c>
      <c r="Z10" s="66">
        <f>('2010-2016_Amazonia'!Z10+'2010-2016_Caatinga'!Z10+'2010-2016_Cerrado'!Z10+'2010-2016_MataAtlantica'!Z10+'2010-2016_Pampa'!Z10+'2010-2016_Pantanal'!Z10)</f>
        <v>0</v>
      </c>
      <c r="AA10" s="66">
        <f>('2010-2016_Amazonia'!AA10+'2010-2016_Caatinga'!AA10+'2010-2016_Cerrado'!AA10+'2010-2016_MataAtlantica'!AA10+'2010-2016_Pampa'!AA10+'2010-2016_Pantanal'!AA10)</f>
        <v>1.7782042287786299</v>
      </c>
      <c r="AB10" s="66">
        <f>('2010-2016_Amazonia'!AB10+'2010-2016_Caatinga'!AB10+'2010-2016_Cerrado'!AB10+'2010-2016_MataAtlantica'!AB10+'2010-2016_Pampa'!AB10+'2010-2016_Pantanal'!AB10)</f>
        <v>0</v>
      </c>
      <c r="AC10" s="66">
        <f>('2010-2016_Amazonia'!AC10+'2010-2016_Caatinga'!AC10+'2010-2016_Cerrado'!AC10+'2010-2016_MataAtlantica'!AC10+'2010-2016_Pampa'!AC10+'2010-2016_Pantanal'!AC10)</f>
        <v>388.237268627768</v>
      </c>
      <c r="AD10" s="67">
        <f t="shared" si="0"/>
        <v>1208736.7824176287</v>
      </c>
      <c r="AE10" s="9">
        <f t="shared" si="1"/>
        <v>0.13828343680862032</v>
      </c>
      <c r="AF10" s="3"/>
    </row>
    <row r="11" spans="1:32" ht="19.95" customHeight="1" x14ac:dyDescent="0.3">
      <c r="A11" s="34">
        <v>6</v>
      </c>
      <c r="B11" s="96" t="s">
        <v>63</v>
      </c>
      <c r="C11" s="39" t="s">
        <v>15</v>
      </c>
      <c r="D11" s="66">
        <f>('2010-2016_Amazonia'!D11+'2010-2016_Caatinga'!D11+'2010-2016_Cerrado'!D11+'2010-2016_MataAtlantica'!D11+'2010-2016_Pampa'!D11+'2010-2016_Pantanal'!D11)</f>
        <v>0</v>
      </c>
      <c r="E11" s="66">
        <f>('2010-2016_Amazonia'!E11+'2010-2016_Caatinga'!E11+'2010-2016_Cerrado'!E11+'2010-2016_MataAtlantica'!E11+'2010-2016_Pampa'!E11+'2010-2016_Pantanal'!E11)</f>
        <v>0</v>
      </c>
      <c r="F11" s="66">
        <f>('2010-2016_Amazonia'!F11+'2010-2016_Caatinga'!F11+'2010-2016_Cerrado'!F11+'2010-2016_MataAtlantica'!F11+'2010-2016_Pampa'!F11+'2010-2016_Pantanal'!F11)</f>
        <v>0</v>
      </c>
      <c r="G11" s="66">
        <f>('2010-2016_Amazonia'!G11+'2010-2016_Caatinga'!G11+'2010-2016_Cerrado'!G11+'2010-2016_MataAtlantica'!G11+'2010-2016_Pampa'!G11+'2010-2016_Pantanal'!G11)</f>
        <v>49845.612154239585</v>
      </c>
      <c r="H11" s="66">
        <f>('2010-2016_Amazonia'!H11+'2010-2016_Caatinga'!H11+'2010-2016_Cerrado'!H11+'2010-2016_MataAtlantica'!H11+'2010-2016_Pampa'!H11+'2010-2016_Pantanal'!H11)</f>
        <v>0</v>
      </c>
      <c r="I11" s="68">
        <f>('2010-2016_Amazonia'!I11+'2010-2016_Caatinga'!I11+'2010-2016_Cerrado'!I11+'2010-2016_MataAtlantica'!I11+'2010-2016_Pampa'!I11+'2010-2016_Pantanal'!I11)</f>
        <v>23595941.944270242</v>
      </c>
      <c r="J11" s="69">
        <f>('2010-2016_Amazonia'!J11+'2010-2016_Caatinga'!J11+'2010-2016_Cerrado'!J11+'2010-2016_MataAtlantica'!J11+'2010-2016_Pampa'!J11+'2010-2016_Pantanal'!J11)</f>
        <v>192582.94230121793</v>
      </c>
      <c r="K11" s="69">
        <f>('2010-2016_Amazonia'!K11+'2010-2016_Caatinga'!K11+'2010-2016_Cerrado'!K11+'2010-2016_MataAtlantica'!K11+'2010-2016_Pampa'!K11+'2010-2016_Pantanal'!K11)</f>
        <v>25521.334329502984</v>
      </c>
      <c r="L11" s="70">
        <f>('2010-2016_Amazonia'!L11+'2010-2016_Caatinga'!L11+'2010-2016_Cerrado'!L11+'2010-2016_MataAtlantica'!L11+'2010-2016_Pampa'!L11+'2010-2016_Pantanal'!L11)</f>
        <v>0</v>
      </c>
      <c r="M11" s="70">
        <f>('2010-2016_Amazonia'!M11+'2010-2016_Caatinga'!M11+'2010-2016_Cerrado'!M11+'2010-2016_MataAtlantica'!M11+'2010-2016_Pampa'!M11+'2010-2016_Pantanal'!M11)</f>
        <v>0</v>
      </c>
      <c r="N11" s="70">
        <f>('2010-2016_Amazonia'!N11+'2010-2016_Caatinga'!N11+'2010-2016_Cerrado'!N11+'2010-2016_MataAtlantica'!N11+'2010-2016_Pampa'!N11+'2010-2016_Pantanal'!N11)</f>
        <v>0</v>
      </c>
      <c r="O11" s="70">
        <f>('2010-2016_Amazonia'!O11+'2010-2016_Caatinga'!O11+'2010-2016_Cerrado'!O11+'2010-2016_MataAtlantica'!O11+'2010-2016_Pampa'!O11+'2010-2016_Pantanal'!O11)</f>
        <v>913946.84566311038</v>
      </c>
      <c r="P11" s="70">
        <f>('2010-2016_Amazonia'!P11+'2010-2016_Caatinga'!P11+'2010-2016_Cerrado'!P11+'2010-2016_MataAtlantica'!P11+'2010-2016_Pampa'!P11+'2010-2016_Pantanal'!P11)</f>
        <v>0</v>
      </c>
      <c r="Q11" s="66">
        <f>('2010-2016_Amazonia'!Q11+'2010-2016_Caatinga'!Q11+'2010-2016_Cerrado'!Q11+'2010-2016_MataAtlantica'!Q11+'2010-2016_Pampa'!Q11+'2010-2016_Pantanal'!Q11)</f>
        <v>316290.81638228614</v>
      </c>
      <c r="R11" s="66">
        <f>('2010-2016_Amazonia'!R11+'2010-2016_Caatinga'!R11+'2010-2016_Cerrado'!R11+'2010-2016_MataAtlantica'!R11+'2010-2016_Pampa'!R11+'2010-2016_Pantanal'!R11)</f>
        <v>5586.2461273209319</v>
      </c>
      <c r="S11" s="66">
        <f>('2010-2016_Amazonia'!S11+'2010-2016_Caatinga'!S11+'2010-2016_Cerrado'!S11+'2010-2016_MataAtlantica'!S11+'2010-2016_Pampa'!S11+'2010-2016_Pantanal'!S11)</f>
        <v>10956.528986408279</v>
      </c>
      <c r="T11" s="66">
        <f>('2010-2016_Amazonia'!T11+'2010-2016_Caatinga'!T11+'2010-2016_Cerrado'!T11+'2010-2016_MataAtlantica'!T11+'2010-2016_Pampa'!T11+'2010-2016_Pantanal'!T11)</f>
        <v>4236.5196841147208</v>
      </c>
      <c r="U11" s="66">
        <f>('2010-2016_Amazonia'!U11+'2010-2016_Caatinga'!U11+'2010-2016_Cerrado'!U11+'2010-2016_MataAtlantica'!U11+'2010-2016_Pampa'!U11+'2010-2016_Pantanal'!U11)</f>
        <v>126.215457154898</v>
      </c>
      <c r="V11" s="66">
        <f>('2010-2016_Amazonia'!V11+'2010-2016_Caatinga'!V11+'2010-2016_Cerrado'!V11+'2010-2016_MataAtlantica'!V11+'2010-2016_Pampa'!V11+'2010-2016_Pantanal'!V11)</f>
        <v>10177.417652263563</v>
      </c>
      <c r="W11" s="66">
        <f>('2010-2016_Amazonia'!W11+'2010-2016_Caatinga'!W11+'2010-2016_Cerrado'!W11+'2010-2016_MataAtlantica'!W11+'2010-2016_Pampa'!W11+'2010-2016_Pantanal'!W11)</f>
        <v>0</v>
      </c>
      <c r="X11" s="66">
        <f>('2010-2016_Amazonia'!X11+'2010-2016_Caatinga'!X11+'2010-2016_Cerrado'!X11+'2010-2016_MataAtlantica'!X11+'2010-2016_Pampa'!X11+'2010-2016_Pantanal'!X11)</f>
        <v>0</v>
      </c>
      <c r="Y11" s="66">
        <f>('2010-2016_Amazonia'!Y11+'2010-2016_Caatinga'!Y11+'2010-2016_Cerrado'!Y11+'2010-2016_MataAtlantica'!Y11+'2010-2016_Pampa'!Y11+'2010-2016_Pantanal'!Y11)</f>
        <v>0</v>
      </c>
      <c r="Z11" s="66">
        <f>('2010-2016_Amazonia'!Z11+'2010-2016_Caatinga'!Z11+'2010-2016_Cerrado'!Z11+'2010-2016_MataAtlantica'!Z11+'2010-2016_Pampa'!Z11+'2010-2016_Pantanal'!Z11)</f>
        <v>0</v>
      </c>
      <c r="AA11" s="66">
        <f>('2010-2016_Amazonia'!AA11+'2010-2016_Caatinga'!AA11+'2010-2016_Cerrado'!AA11+'2010-2016_MataAtlantica'!AA11+'2010-2016_Pampa'!AA11+'2010-2016_Pantanal'!AA11)</f>
        <v>1423.600956533272</v>
      </c>
      <c r="AB11" s="66">
        <f>('2010-2016_Amazonia'!AB11+'2010-2016_Caatinga'!AB11+'2010-2016_Cerrado'!AB11+'2010-2016_MataAtlantica'!AB11+'2010-2016_Pampa'!AB11+'2010-2016_Pantanal'!AB11)</f>
        <v>756.52781676156803</v>
      </c>
      <c r="AC11" s="66">
        <f>('2010-2016_Amazonia'!AC11+'2010-2016_Caatinga'!AC11+'2010-2016_Cerrado'!AC11+'2010-2016_MataAtlantica'!AC11+'2010-2016_Pampa'!AC11+'2010-2016_Pantanal'!AC11)</f>
        <v>1352.2383686078781</v>
      </c>
      <c r="AD11" s="67">
        <f t="shared" si="0"/>
        <v>25128744.790149767</v>
      </c>
      <c r="AE11" s="9">
        <f t="shared" si="1"/>
        <v>2.8748104987079146</v>
      </c>
      <c r="AF11" s="3"/>
    </row>
    <row r="12" spans="1:32" ht="19.95" customHeight="1" x14ac:dyDescent="0.3">
      <c r="A12" s="34">
        <v>7</v>
      </c>
      <c r="B12" s="97"/>
      <c r="C12" s="39" t="s">
        <v>16</v>
      </c>
      <c r="D12" s="66">
        <f>('2010-2016_Amazonia'!D12+'2010-2016_Caatinga'!D12+'2010-2016_Cerrado'!D12+'2010-2016_MataAtlantica'!D12+'2010-2016_Pampa'!D12+'2010-2016_Pantanal'!D12)</f>
        <v>0</v>
      </c>
      <c r="E12" s="66">
        <f>('2010-2016_Amazonia'!E12+'2010-2016_Caatinga'!E12+'2010-2016_Cerrado'!E12+'2010-2016_MataAtlantica'!E12+'2010-2016_Pampa'!E12+'2010-2016_Pantanal'!E12)</f>
        <v>0</v>
      </c>
      <c r="F12" s="66">
        <f>('2010-2016_Amazonia'!F12+'2010-2016_Caatinga'!F12+'2010-2016_Cerrado'!F12+'2010-2016_MataAtlantica'!F12+'2010-2016_Pampa'!F12+'2010-2016_Pantanal'!F12)</f>
        <v>0</v>
      </c>
      <c r="G12" s="66">
        <f>('2010-2016_Amazonia'!G12+'2010-2016_Caatinga'!G12+'2010-2016_Cerrado'!G12+'2010-2016_MataAtlantica'!G12+'2010-2016_Pampa'!G12+'2010-2016_Pantanal'!G12)</f>
        <v>3690.3898108458143</v>
      </c>
      <c r="H12" s="66">
        <f>('2010-2016_Amazonia'!H12+'2010-2016_Caatinga'!H12+'2010-2016_Cerrado'!H12+'2010-2016_MataAtlantica'!H12+'2010-2016_Pampa'!H12+'2010-2016_Pantanal'!H12)</f>
        <v>0</v>
      </c>
      <c r="I12" s="69">
        <f>('2010-2016_Amazonia'!I12+'2010-2016_Caatinga'!I12+'2010-2016_Cerrado'!I12+'2010-2016_MataAtlantica'!I12+'2010-2016_Pampa'!I12+'2010-2016_Pantanal'!I12)</f>
        <v>0</v>
      </c>
      <c r="J12" s="68">
        <f>('2010-2016_Amazonia'!J12+'2010-2016_Caatinga'!J12+'2010-2016_Cerrado'!J12+'2010-2016_MataAtlantica'!J12+'2010-2016_Pampa'!J12+'2010-2016_Pantanal'!J12)</f>
        <v>10164428.27215028</v>
      </c>
      <c r="K12" s="69">
        <f>('2010-2016_Amazonia'!K12+'2010-2016_Caatinga'!K12+'2010-2016_Cerrado'!K12+'2010-2016_MataAtlantica'!K12+'2010-2016_Pampa'!K12+'2010-2016_Pantanal'!K12)</f>
        <v>5714.6472013207713</v>
      </c>
      <c r="L12" s="70">
        <f>('2010-2016_Amazonia'!L12+'2010-2016_Caatinga'!L12+'2010-2016_Cerrado'!L12+'2010-2016_MataAtlantica'!L12+'2010-2016_Pampa'!L12+'2010-2016_Pantanal'!L12)</f>
        <v>0</v>
      </c>
      <c r="M12" s="70">
        <f>('2010-2016_Amazonia'!M12+'2010-2016_Caatinga'!M12+'2010-2016_Cerrado'!M12+'2010-2016_MataAtlantica'!M12+'2010-2016_Pampa'!M12+'2010-2016_Pantanal'!M12)</f>
        <v>0</v>
      </c>
      <c r="N12" s="70">
        <f>('2010-2016_Amazonia'!N12+'2010-2016_Caatinga'!N12+'2010-2016_Cerrado'!N12+'2010-2016_MataAtlantica'!N12+'2010-2016_Pampa'!N12+'2010-2016_Pantanal'!N12)</f>
        <v>0</v>
      </c>
      <c r="O12" s="70">
        <f>('2010-2016_Amazonia'!O12+'2010-2016_Caatinga'!O12+'2010-2016_Cerrado'!O12+'2010-2016_MataAtlantica'!O12+'2010-2016_Pampa'!O12+'2010-2016_Pantanal'!O12)</f>
        <v>73930.957154318559</v>
      </c>
      <c r="P12" s="70">
        <f>('2010-2016_Amazonia'!P12+'2010-2016_Caatinga'!P12+'2010-2016_Cerrado'!P12+'2010-2016_MataAtlantica'!P12+'2010-2016_Pampa'!P12+'2010-2016_Pantanal'!P12)</f>
        <v>0</v>
      </c>
      <c r="Q12" s="66">
        <f>('2010-2016_Amazonia'!Q12+'2010-2016_Caatinga'!Q12+'2010-2016_Cerrado'!Q12+'2010-2016_MataAtlantica'!Q12+'2010-2016_Pampa'!Q12+'2010-2016_Pantanal'!Q12)</f>
        <v>30924.270687279368</v>
      </c>
      <c r="R12" s="66">
        <f>('2010-2016_Amazonia'!R12+'2010-2016_Caatinga'!R12+'2010-2016_Cerrado'!R12+'2010-2016_MataAtlantica'!R12+'2010-2016_Pampa'!R12+'2010-2016_Pantanal'!R12)</f>
        <v>260.20102812542598</v>
      </c>
      <c r="S12" s="66">
        <f>('2010-2016_Amazonia'!S12+'2010-2016_Caatinga'!S12+'2010-2016_Cerrado'!S12+'2010-2016_MataAtlantica'!S12+'2010-2016_Pampa'!S12+'2010-2016_Pantanal'!S12)</f>
        <v>0</v>
      </c>
      <c r="T12" s="66">
        <f>('2010-2016_Amazonia'!T12+'2010-2016_Caatinga'!T12+'2010-2016_Cerrado'!T12+'2010-2016_MataAtlantica'!T12+'2010-2016_Pampa'!T12+'2010-2016_Pantanal'!T12)</f>
        <v>386.95771184108514</v>
      </c>
      <c r="U12" s="66">
        <f>('2010-2016_Amazonia'!U12+'2010-2016_Caatinga'!U12+'2010-2016_Cerrado'!U12+'2010-2016_MataAtlantica'!U12+'2010-2016_Pampa'!U12+'2010-2016_Pantanal'!U12)</f>
        <v>512.41643065744256</v>
      </c>
      <c r="V12" s="66">
        <f>('2010-2016_Amazonia'!V12+'2010-2016_Caatinga'!V12+'2010-2016_Cerrado'!V12+'2010-2016_MataAtlantica'!V12+'2010-2016_Pampa'!V12+'2010-2016_Pantanal'!V12)</f>
        <v>201.61471779543501</v>
      </c>
      <c r="W12" s="66">
        <f>('2010-2016_Amazonia'!W12+'2010-2016_Caatinga'!W12+'2010-2016_Cerrado'!W12+'2010-2016_MataAtlantica'!W12+'2010-2016_Pampa'!W12+'2010-2016_Pantanal'!W12)</f>
        <v>0</v>
      </c>
      <c r="X12" s="66">
        <f>('2010-2016_Amazonia'!X12+'2010-2016_Caatinga'!X12+'2010-2016_Cerrado'!X12+'2010-2016_MataAtlantica'!X12+'2010-2016_Pampa'!X12+'2010-2016_Pantanal'!X12)</f>
        <v>0</v>
      </c>
      <c r="Y12" s="66">
        <f>('2010-2016_Amazonia'!Y12+'2010-2016_Caatinga'!Y12+'2010-2016_Cerrado'!Y12+'2010-2016_MataAtlantica'!Y12+'2010-2016_Pampa'!Y12+'2010-2016_Pantanal'!Y12)</f>
        <v>0</v>
      </c>
      <c r="Z12" s="66">
        <f>('2010-2016_Amazonia'!Z12+'2010-2016_Caatinga'!Z12+'2010-2016_Cerrado'!Z12+'2010-2016_MataAtlantica'!Z12+'2010-2016_Pampa'!Z12+'2010-2016_Pantanal'!Z12)</f>
        <v>0</v>
      </c>
      <c r="AA12" s="66">
        <f>('2010-2016_Amazonia'!AA12+'2010-2016_Caatinga'!AA12+'2010-2016_Cerrado'!AA12+'2010-2016_MataAtlantica'!AA12+'2010-2016_Pampa'!AA12+'2010-2016_Pantanal'!AA12)</f>
        <v>1277.578664866144</v>
      </c>
      <c r="AB12" s="66">
        <f>('2010-2016_Amazonia'!AB12+'2010-2016_Caatinga'!AB12+'2010-2016_Cerrado'!AB12+'2010-2016_MataAtlantica'!AB12+'2010-2016_Pampa'!AB12+'2010-2016_Pantanal'!AB12)</f>
        <v>0</v>
      </c>
      <c r="AC12" s="66">
        <f>('2010-2016_Amazonia'!AC12+'2010-2016_Caatinga'!AC12+'2010-2016_Cerrado'!AC12+'2010-2016_MataAtlantica'!AC12+'2010-2016_Pampa'!AC12+'2010-2016_Pantanal'!AC12)</f>
        <v>206.16983336647618</v>
      </c>
      <c r="AD12" s="67">
        <f t="shared" si="0"/>
        <v>10281533.475390695</v>
      </c>
      <c r="AE12" s="9">
        <f t="shared" si="1"/>
        <v>1.1762410189885921</v>
      </c>
      <c r="AF12" s="3"/>
    </row>
    <row r="13" spans="1:32" ht="19.95" customHeight="1" x14ac:dyDescent="0.3">
      <c r="A13" s="34">
        <v>8</v>
      </c>
      <c r="B13" s="97"/>
      <c r="C13" s="39" t="s">
        <v>17</v>
      </c>
      <c r="D13" s="66">
        <f>('2010-2016_Amazonia'!D13+'2010-2016_Caatinga'!D13+'2010-2016_Cerrado'!D13+'2010-2016_MataAtlantica'!D13+'2010-2016_Pampa'!D13+'2010-2016_Pantanal'!D13)</f>
        <v>0</v>
      </c>
      <c r="E13" s="66">
        <f>('2010-2016_Amazonia'!E13+'2010-2016_Caatinga'!E13+'2010-2016_Cerrado'!E13+'2010-2016_MataAtlantica'!E13+'2010-2016_Pampa'!E13+'2010-2016_Pantanal'!E13)</f>
        <v>0</v>
      </c>
      <c r="F13" s="66">
        <f>('2010-2016_Amazonia'!F13+'2010-2016_Caatinga'!F13+'2010-2016_Cerrado'!F13+'2010-2016_MataAtlantica'!F13+'2010-2016_Pampa'!F13+'2010-2016_Pantanal'!F13)</f>
        <v>0</v>
      </c>
      <c r="G13" s="66">
        <f>('2010-2016_Amazonia'!G13+'2010-2016_Caatinga'!G13+'2010-2016_Cerrado'!G13+'2010-2016_MataAtlantica'!G13+'2010-2016_Pampa'!G13+'2010-2016_Pantanal'!G13)</f>
        <v>2758.5149834871308</v>
      </c>
      <c r="H13" s="66">
        <f>('2010-2016_Amazonia'!H13+'2010-2016_Caatinga'!H13+'2010-2016_Cerrado'!H13+'2010-2016_MataAtlantica'!H13+'2010-2016_Pampa'!H13+'2010-2016_Pantanal'!H13)</f>
        <v>0</v>
      </c>
      <c r="I13" s="69">
        <f>('2010-2016_Amazonia'!I13+'2010-2016_Caatinga'!I13+'2010-2016_Cerrado'!I13+'2010-2016_MataAtlantica'!I13+'2010-2016_Pampa'!I13+'2010-2016_Pantanal'!I13)</f>
        <v>0</v>
      </c>
      <c r="J13" s="69">
        <f>('2010-2016_Amazonia'!J13+'2010-2016_Caatinga'!J13+'2010-2016_Cerrado'!J13+'2010-2016_MataAtlantica'!J13+'2010-2016_Pampa'!J13+'2010-2016_Pantanal'!J13)</f>
        <v>0</v>
      </c>
      <c r="K13" s="68">
        <f>('2010-2016_Amazonia'!K13+'2010-2016_Caatinga'!K13+'2010-2016_Cerrado'!K13+'2010-2016_MataAtlantica'!K13+'2010-2016_Pampa'!K13+'2010-2016_Pantanal'!K13)</f>
        <v>1167573.9031595408</v>
      </c>
      <c r="L13" s="70">
        <f>('2010-2016_Amazonia'!L13+'2010-2016_Caatinga'!L13+'2010-2016_Cerrado'!L13+'2010-2016_MataAtlantica'!L13+'2010-2016_Pampa'!L13+'2010-2016_Pantanal'!L13)</f>
        <v>0</v>
      </c>
      <c r="M13" s="70">
        <f>('2010-2016_Amazonia'!M13+'2010-2016_Caatinga'!M13+'2010-2016_Cerrado'!M13+'2010-2016_MataAtlantica'!M13+'2010-2016_Pampa'!M13+'2010-2016_Pantanal'!M13)</f>
        <v>0</v>
      </c>
      <c r="N13" s="70">
        <f>('2010-2016_Amazonia'!N13+'2010-2016_Caatinga'!N13+'2010-2016_Cerrado'!N13+'2010-2016_MataAtlantica'!N13+'2010-2016_Pampa'!N13+'2010-2016_Pantanal'!N13)</f>
        <v>0</v>
      </c>
      <c r="O13" s="70">
        <f>('2010-2016_Amazonia'!O13+'2010-2016_Caatinga'!O13+'2010-2016_Cerrado'!O13+'2010-2016_MataAtlantica'!O13+'2010-2016_Pampa'!O13+'2010-2016_Pantanal'!O13)</f>
        <v>124489.81441652308</v>
      </c>
      <c r="P13" s="70">
        <f>('2010-2016_Amazonia'!P13+'2010-2016_Caatinga'!P13+'2010-2016_Cerrado'!P13+'2010-2016_MataAtlantica'!P13+'2010-2016_Pampa'!P13+'2010-2016_Pantanal'!P13)</f>
        <v>0</v>
      </c>
      <c r="Q13" s="66">
        <f>('2010-2016_Amazonia'!Q13+'2010-2016_Caatinga'!Q13+'2010-2016_Cerrado'!Q13+'2010-2016_MataAtlantica'!Q13+'2010-2016_Pampa'!Q13+'2010-2016_Pantanal'!Q13)</f>
        <v>33633.383492269451</v>
      </c>
      <c r="R13" s="66">
        <f>('2010-2016_Amazonia'!R13+'2010-2016_Caatinga'!R13+'2010-2016_Cerrado'!R13+'2010-2016_MataAtlantica'!R13+'2010-2016_Pampa'!R13+'2010-2016_Pantanal'!R13)</f>
        <v>1260.706437873743</v>
      </c>
      <c r="S13" s="66">
        <f>('2010-2016_Amazonia'!S13+'2010-2016_Caatinga'!S13+'2010-2016_Cerrado'!S13+'2010-2016_MataAtlantica'!S13+'2010-2016_Pampa'!S13+'2010-2016_Pantanal'!S13)</f>
        <v>1114.7676500645534</v>
      </c>
      <c r="T13" s="66">
        <f>('2010-2016_Amazonia'!T13+'2010-2016_Caatinga'!T13+'2010-2016_Cerrado'!T13+'2010-2016_MataAtlantica'!T13+'2010-2016_Pampa'!T13+'2010-2016_Pantanal'!T13)</f>
        <v>711.40405216689499</v>
      </c>
      <c r="U13" s="66">
        <f>('2010-2016_Amazonia'!U13+'2010-2016_Caatinga'!U13+'2010-2016_Cerrado'!U13+'2010-2016_MataAtlantica'!U13+'2010-2016_Pampa'!U13+'2010-2016_Pantanal'!U13)</f>
        <v>0.90642049003774305</v>
      </c>
      <c r="V13" s="66">
        <f>('2010-2016_Amazonia'!V13+'2010-2016_Caatinga'!V13+'2010-2016_Cerrado'!V13+'2010-2016_MataAtlantica'!V13+'2010-2016_Pampa'!V13+'2010-2016_Pantanal'!V13)</f>
        <v>519.79097103656079</v>
      </c>
      <c r="W13" s="66">
        <f>('2010-2016_Amazonia'!W13+'2010-2016_Caatinga'!W13+'2010-2016_Cerrado'!W13+'2010-2016_MataAtlantica'!W13+'2010-2016_Pampa'!W13+'2010-2016_Pantanal'!W13)</f>
        <v>0</v>
      </c>
      <c r="X13" s="66">
        <f>('2010-2016_Amazonia'!X13+'2010-2016_Caatinga'!X13+'2010-2016_Cerrado'!X13+'2010-2016_MataAtlantica'!X13+'2010-2016_Pampa'!X13+'2010-2016_Pantanal'!X13)</f>
        <v>0</v>
      </c>
      <c r="Y13" s="66">
        <f>('2010-2016_Amazonia'!Y13+'2010-2016_Caatinga'!Y13+'2010-2016_Cerrado'!Y13+'2010-2016_MataAtlantica'!Y13+'2010-2016_Pampa'!Y13+'2010-2016_Pantanal'!Y13)</f>
        <v>0</v>
      </c>
      <c r="Z13" s="66">
        <f>('2010-2016_Amazonia'!Z13+'2010-2016_Caatinga'!Z13+'2010-2016_Cerrado'!Z13+'2010-2016_MataAtlantica'!Z13+'2010-2016_Pampa'!Z13+'2010-2016_Pantanal'!Z13)</f>
        <v>0</v>
      </c>
      <c r="AA13" s="66">
        <f>('2010-2016_Amazonia'!AA13+'2010-2016_Caatinga'!AA13+'2010-2016_Cerrado'!AA13+'2010-2016_MataAtlantica'!AA13+'2010-2016_Pampa'!AA13+'2010-2016_Pantanal'!AA13)</f>
        <v>229.99205345905008</v>
      </c>
      <c r="AB13" s="66">
        <f>('2010-2016_Amazonia'!AB13+'2010-2016_Caatinga'!AB13+'2010-2016_Cerrado'!AB13+'2010-2016_MataAtlantica'!AB13+'2010-2016_Pampa'!AB13+'2010-2016_Pantanal'!AB13)</f>
        <v>16.464915231912201</v>
      </c>
      <c r="AC13" s="66">
        <f>('2010-2016_Amazonia'!AC13+'2010-2016_Caatinga'!AC13+'2010-2016_Cerrado'!AC13+'2010-2016_MataAtlantica'!AC13+'2010-2016_Pampa'!AC13+'2010-2016_Pantanal'!AC13)</f>
        <v>18.515027916177296</v>
      </c>
      <c r="AD13" s="67">
        <f t="shared" si="0"/>
        <v>1332328.1635800595</v>
      </c>
      <c r="AE13" s="9">
        <f t="shared" si="1"/>
        <v>0.1524226945822455</v>
      </c>
      <c r="AF13" s="3"/>
    </row>
    <row r="14" spans="1:32" ht="19.95" customHeight="1" x14ac:dyDescent="0.3">
      <c r="A14" s="34">
        <v>9</v>
      </c>
      <c r="B14" s="97"/>
      <c r="C14" s="44" t="s">
        <v>18</v>
      </c>
      <c r="D14" s="66">
        <f>('2010-2016_Amazonia'!D14+'2010-2016_Caatinga'!D14+'2010-2016_Cerrado'!D14+'2010-2016_MataAtlantica'!D14+'2010-2016_Pampa'!D14+'2010-2016_Pantanal'!D14)</f>
        <v>0</v>
      </c>
      <c r="E14" s="66">
        <f>('2010-2016_Amazonia'!E14+'2010-2016_Caatinga'!E14+'2010-2016_Cerrado'!E14+'2010-2016_MataAtlantica'!E14+'2010-2016_Pampa'!E14+'2010-2016_Pantanal'!E14)</f>
        <v>0</v>
      </c>
      <c r="F14" s="66">
        <f>('2010-2016_Amazonia'!F14+'2010-2016_Caatinga'!F14+'2010-2016_Cerrado'!F14+'2010-2016_MataAtlantica'!F14+'2010-2016_Pampa'!F14+'2010-2016_Pantanal'!F14)</f>
        <v>0</v>
      </c>
      <c r="G14" s="66">
        <f>('2010-2016_Amazonia'!G14+'2010-2016_Caatinga'!G14+'2010-2016_Cerrado'!G14+'2010-2016_MataAtlantica'!G14+'2010-2016_Pampa'!G14+'2010-2016_Pantanal'!G14)</f>
        <v>73022.957014679545</v>
      </c>
      <c r="H14" s="66">
        <f>('2010-2016_Amazonia'!H14+'2010-2016_Caatinga'!H14+'2010-2016_Cerrado'!H14+'2010-2016_MataAtlantica'!H14+'2010-2016_Pampa'!H14+'2010-2016_Pantanal'!H14)</f>
        <v>0</v>
      </c>
      <c r="I14" s="70">
        <f>('2010-2016_Amazonia'!I14+'2010-2016_Caatinga'!I14+'2010-2016_Cerrado'!I14+'2010-2016_MataAtlantica'!I14+'2010-2016_Pampa'!I14+'2010-2016_Pantanal'!I14)</f>
        <v>0</v>
      </c>
      <c r="J14" s="70">
        <f>('2010-2016_Amazonia'!J14+'2010-2016_Caatinga'!J14+'2010-2016_Cerrado'!J14+'2010-2016_MataAtlantica'!J14+'2010-2016_Pampa'!J14+'2010-2016_Pantanal'!J14)</f>
        <v>0</v>
      </c>
      <c r="K14" s="70">
        <f>('2010-2016_Amazonia'!K14+'2010-2016_Caatinga'!K14+'2010-2016_Cerrado'!K14+'2010-2016_MataAtlantica'!K14+'2010-2016_Pampa'!K14+'2010-2016_Pantanal'!K14)</f>
        <v>0</v>
      </c>
      <c r="L14" s="71">
        <f>('2010-2016_Amazonia'!L14+'2010-2016_Caatinga'!L14+'2010-2016_Cerrado'!L14+'2010-2016_MataAtlantica'!L14+'2010-2016_Pampa'!L14+'2010-2016_Pantanal'!L14)</f>
        <v>11523627.963206753</v>
      </c>
      <c r="M14" s="72">
        <f>('2010-2016_Amazonia'!M14+'2010-2016_Caatinga'!M14+'2010-2016_Cerrado'!M14+'2010-2016_MataAtlantica'!M14+'2010-2016_Pampa'!M14+'2010-2016_Pantanal'!M14)</f>
        <v>54630.319554610556</v>
      </c>
      <c r="N14" s="72">
        <f>('2010-2016_Amazonia'!N14+'2010-2016_Caatinga'!N14+'2010-2016_Cerrado'!N14+'2010-2016_MataAtlantica'!N14+'2010-2016_Pampa'!N14+'2010-2016_Pantanal'!N14)</f>
        <v>6053.6663057076021</v>
      </c>
      <c r="O14" s="72">
        <f>('2010-2016_Amazonia'!O14+'2010-2016_Caatinga'!O14+'2010-2016_Cerrado'!O14+'2010-2016_MataAtlantica'!O14+'2010-2016_Pampa'!O14+'2010-2016_Pantanal'!O14)</f>
        <v>234576.59356722439</v>
      </c>
      <c r="P14" s="72">
        <f>('2010-2016_Amazonia'!P14+'2010-2016_Caatinga'!P14+'2010-2016_Cerrado'!P14+'2010-2016_MataAtlantica'!P14+'2010-2016_Pampa'!P14+'2010-2016_Pantanal'!P14)</f>
        <v>0</v>
      </c>
      <c r="Q14" s="66">
        <f>('2010-2016_Amazonia'!Q14+'2010-2016_Caatinga'!Q14+'2010-2016_Cerrado'!Q14+'2010-2016_MataAtlantica'!Q14+'2010-2016_Pampa'!Q14+'2010-2016_Pantanal'!Q14)</f>
        <v>272444.56533996813</v>
      </c>
      <c r="R14" s="66">
        <f>('2010-2016_Amazonia'!R14+'2010-2016_Caatinga'!R14+'2010-2016_Cerrado'!R14+'2010-2016_MataAtlantica'!R14+'2010-2016_Pampa'!R14+'2010-2016_Pantanal'!R14)</f>
        <v>2193.1937358616888</v>
      </c>
      <c r="S14" s="66">
        <f>('2010-2016_Amazonia'!S14+'2010-2016_Caatinga'!S14+'2010-2016_Cerrado'!S14+'2010-2016_MataAtlantica'!S14+'2010-2016_Pampa'!S14+'2010-2016_Pantanal'!S14)</f>
        <v>3986.6344286207946</v>
      </c>
      <c r="T14" s="66">
        <f>('2010-2016_Amazonia'!T14+'2010-2016_Caatinga'!T14+'2010-2016_Cerrado'!T14+'2010-2016_MataAtlantica'!T14+'2010-2016_Pampa'!T14+'2010-2016_Pantanal'!T14)</f>
        <v>1047.9735681805864</v>
      </c>
      <c r="U14" s="66">
        <f>('2010-2016_Amazonia'!U14+'2010-2016_Caatinga'!U14+'2010-2016_Cerrado'!U14+'2010-2016_MataAtlantica'!U14+'2010-2016_Pampa'!U14+'2010-2016_Pantanal'!U14)</f>
        <v>10.469400651627861</v>
      </c>
      <c r="V14" s="66">
        <f>('2010-2016_Amazonia'!V14+'2010-2016_Caatinga'!V14+'2010-2016_Cerrado'!V14+'2010-2016_MataAtlantica'!V14+'2010-2016_Pampa'!V14+'2010-2016_Pantanal'!V14)</f>
        <v>5350.0186886972906</v>
      </c>
      <c r="W14" s="66">
        <f>('2010-2016_Amazonia'!W14+'2010-2016_Caatinga'!W14+'2010-2016_Cerrado'!W14+'2010-2016_MataAtlantica'!W14+'2010-2016_Pampa'!W14+'2010-2016_Pantanal'!W14)</f>
        <v>0</v>
      </c>
      <c r="X14" s="66">
        <f>('2010-2016_Amazonia'!X14+'2010-2016_Caatinga'!X14+'2010-2016_Cerrado'!X14+'2010-2016_MataAtlantica'!X14+'2010-2016_Pampa'!X14+'2010-2016_Pantanal'!X14)</f>
        <v>0</v>
      </c>
      <c r="Y14" s="66">
        <f>('2010-2016_Amazonia'!Y14+'2010-2016_Caatinga'!Y14+'2010-2016_Cerrado'!Y14+'2010-2016_MataAtlantica'!Y14+'2010-2016_Pampa'!Y14+'2010-2016_Pantanal'!Y14)</f>
        <v>0</v>
      </c>
      <c r="Z14" s="66">
        <f>('2010-2016_Amazonia'!Z14+'2010-2016_Caatinga'!Z14+'2010-2016_Cerrado'!Z14+'2010-2016_MataAtlantica'!Z14+'2010-2016_Pampa'!Z14+'2010-2016_Pantanal'!Z14)</f>
        <v>0</v>
      </c>
      <c r="AA14" s="66">
        <f>('2010-2016_Amazonia'!AA14+'2010-2016_Caatinga'!AA14+'2010-2016_Cerrado'!AA14+'2010-2016_MataAtlantica'!AA14+'2010-2016_Pampa'!AA14+'2010-2016_Pantanal'!AA14)</f>
        <v>2044.852997213306</v>
      </c>
      <c r="AB14" s="66">
        <f>('2010-2016_Amazonia'!AB14+'2010-2016_Caatinga'!AB14+'2010-2016_Cerrado'!AB14+'2010-2016_MataAtlantica'!AB14+'2010-2016_Pampa'!AB14+'2010-2016_Pantanal'!AB14)</f>
        <v>58.754173126278701</v>
      </c>
      <c r="AC14" s="66">
        <f>('2010-2016_Amazonia'!AC14+'2010-2016_Caatinga'!AC14+'2010-2016_Cerrado'!AC14+'2010-2016_MataAtlantica'!AC14+'2010-2016_Pampa'!AC14+'2010-2016_Pantanal'!AC14)</f>
        <v>0</v>
      </c>
      <c r="AD14" s="67">
        <f t="shared" si="0"/>
        <v>12179047.961981295</v>
      </c>
      <c r="AE14" s="9">
        <f t="shared" si="1"/>
        <v>1.3933228753668432</v>
      </c>
      <c r="AF14" s="3"/>
    </row>
    <row r="15" spans="1:32" ht="19.95" customHeight="1" x14ac:dyDescent="0.3">
      <c r="A15" s="34">
        <v>10</v>
      </c>
      <c r="B15" s="97"/>
      <c r="C15" s="44" t="s">
        <v>19</v>
      </c>
      <c r="D15" s="66">
        <f>('2010-2016_Amazonia'!D15+'2010-2016_Caatinga'!D15+'2010-2016_Cerrado'!D15+'2010-2016_MataAtlantica'!D15+'2010-2016_Pampa'!D15+'2010-2016_Pantanal'!D15)</f>
        <v>0</v>
      </c>
      <c r="E15" s="66">
        <f>('2010-2016_Amazonia'!E15+'2010-2016_Caatinga'!E15+'2010-2016_Cerrado'!E15+'2010-2016_MataAtlantica'!E15+'2010-2016_Pampa'!E15+'2010-2016_Pantanal'!E15)</f>
        <v>0</v>
      </c>
      <c r="F15" s="66">
        <f>('2010-2016_Amazonia'!F15+'2010-2016_Caatinga'!F15+'2010-2016_Cerrado'!F15+'2010-2016_MataAtlantica'!F15+'2010-2016_Pampa'!F15+'2010-2016_Pantanal'!F15)</f>
        <v>0</v>
      </c>
      <c r="G15" s="66">
        <f>('2010-2016_Amazonia'!G15+'2010-2016_Caatinga'!G15+'2010-2016_Cerrado'!G15+'2010-2016_MataAtlantica'!G15+'2010-2016_Pampa'!G15+'2010-2016_Pantanal'!G15)</f>
        <v>3033.9527326230577</v>
      </c>
      <c r="H15" s="66">
        <f>('2010-2016_Amazonia'!H15+'2010-2016_Caatinga'!H15+'2010-2016_Cerrado'!H15+'2010-2016_MataAtlantica'!H15+'2010-2016_Pampa'!H15+'2010-2016_Pantanal'!H15)</f>
        <v>0</v>
      </c>
      <c r="I15" s="70">
        <f>('2010-2016_Amazonia'!I15+'2010-2016_Caatinga'!I15+'2010-2016_Cerrado'!I15+'2010-2016_MataAtlantica'!I15+'2010-2016_Pampa'!I15+'2010-2016_Pantanal'!I15)</f>
        <v>0</v>
      </c>
      <c r="J15" s="70">
        <f>('2010-2016_Amazonia'!J15+'2010-2016_Caatinga'!J15+'2010-2016_Cerrado'!J15+'2010-2016_MataAtlantica'!J15+'2010-2016_Pampa'!J15+'2010-2016_Pantanal'!J15)</f>
        <v>0</v>
      </c>
      <c r="K15" s="70">
        <f>('2010-2016_Amazonia'!K15+'2010-2016_Caatinga'!K15+'2010-2016_Cerrado'!K15+'2010-2016_MataAtlantica'!K15+'2010-2016_Pampa'!K15+'2010-2016_Pantanal'!K15)</f>
        <v>0</v>
      </c>
      <c r="L15" s="72">
        <f>('2010-2016_Amazonia'!L15+'2010-2016_Caatinga'!L15+'2010-2016_Cerrado'!L15+'2010-2016_MataAtlantica'!L15+'2010-2016_Pampa'!L15+'2010-2016_Pantanal'!L15)</f>
        <v>0</v>
      </c>
      <c r="M15" s="71">
        <f>('2010-2016_Amazonia'!M15+'2010-2016_Caatinga'!M15+'2010-2016_Cerrado'!M15+'2010-2016_MataAtlantica'!M15+'2010-2016_Pampa'!M15+'2010-2016_Pantanal'!M15)</f>
        <v>2991663.6521138097</v>
      </c>
      <c r="N15" s="72">
        <f>('2010-2016_Amazonia'!N15+'2010-2016_Caatinga'!N15+'2010-2016_Cerrado'!N15+'2010-2016_MataAtlantica'!N15+'2010-2016_Pampa'!N15+'2010-2016_Pantanal'!N15)</f>
        <v>44.261126811971735</v>
      </c>
      <c r="O15" s="72">
        <f>('2010-2016_Amazonia'!O15+'2010-2016_Caatinga'!O15+'2010-2016_Cerrado'!O15+'2010-2016_MataAtlantica'!O15+'2010-2016_Pampa'!O15+'2010-2016_Pantanal'!O15)</f>
        <v>16496.409727276139</v>
      </c>
      <c r="P15" s="72">
        <f>('2010-2016_Amazonia'!P15+'2010-2016_Caatinga'!P15+'2010-2016_Cerrado'!P15+'2010-2016_MataAtlantica'!P15+'2010-2016_Pampa'!P15+'2010-2016_Pantanal'!P15)</f>
        <v>0</v>
      </c>
      <c r="Q15" s="66">
        <f>('2010-2016_Amazonia'!Q15+'2010-2016_Caatinga'!Q15+'2010-2016_Cerrado'!Q15+'2010-2016_MataAtlantica'!Q15+'2010-2016_Pampa'!Q15+'2010-2016_Pantanal'!Q15)</f>
        <v>5908.900678565833</v>
      </c>
      <c r="R15" s="66">
        <f>('2010-2016_Amazonia'!R15+'2010-2016_Caatinga'!R15+'2010-2016_Cerrado'!R15+'2010-2016_MataAtlantica'!R15+'2010-2016_Pampa'!R15+'2010-2016_Pantanal'!R15)</f>
        <v>5.9878582748889899</v>
      </c>
      <c r="S15" s="66">
        <f>('2010-2016_Amazonia'!S15+'2010-2016_Caatinga'!S15+'2010-2016_Cerrado'!S15+'2010-2016_MataAtlantica'!S15+'2010-2016_Pampa'!S15+'2010-2016_Pantanal'!S15)</f>
        <v>79.587075803673599</v>
      </c>
      <c r="T15" s="66">
        <f>('2010-2016_Amazonia'!T15+'2010-2016_Caatinga'!T15+'2010-2016_Cerrado'!T15+'2010-2016_MataAtlantica'!T15+'2010-2016_Pampa'!T15+'2010-2016_Pantanal'!T15)</f>
        <v>284.28937442659469</v>
      </c>
      <c r="U15" s="66">
        <f>('2010-2016_Amazonia'!U15+'2010-2016_Caatinga'!U15+'2010-2016_Cerrado'!U15+'2010-2016_MataAtlantica'!U15+'2010-2016_Pampa'!U15+'2010-2016_Pantanal'!U15)</f>
        <v>12.065704427119901</v>
      </c>
      <c r="V15" s="66">
        <f>('2010-2016_Amazonia'!V15+'2010-2016_Caatinga'!V15+'2010-2016_Cerrado'!V15+'2010-2016_MataAtlantica'!V15+'2010-2016_Pampa'!V15+'2010-2016_Pantanal'!V15)</f>
        <v>56.414908264035247</v>
      </c>
      <c r="W15" s="66">
        <f>('2010-2016_Amazonia'!W15+'2010-2016_Caatinga'!W15+'2010-2016_Cerrado'!W15+'2010-2016_MataAtlantica'!W15+'2010-2016_Pampa'!W15+'2010-2016_Pantanal'!W15)</f>
        <v>0</v>
      </c>
      <c r="X15" s="66">
        <f>('2010-2016_Amazonia'!X15+'2010-2016_Caatinga'!X15+'2010-2016_Cerrado'!X15+'2010-2016_MataAtlantica'!X15+'2010-2016_Pampa'!X15+'2010-2016_Pantanal'!X15)</f>
        <v>0</v>
      </c>
      <c r="Y15" s="66">
        <f>('2010-2016_Amazonia'!Y15+'2010-2016_Caatinga'!Y15+'2010-2016_Cerrado'!Y15+'2010-2016_MataAtlantica'!Y15+'2010-2016_Pampa'!Y15+'2010-2016_Pantanal'!Y15)</f>
        <v>0</v>
      </c>
      <c r="Z15" s="66">
        <f>('2010-2016_Amazonia'!Z15+'2010-2016_Caatinga'!Z15+'2010-2016_Cerrado'!Z15+'2010-2016_MataAtlantica'!Z15+'2010-2016_Pampa'!Z15+'2010-2016_Pantanal'!Z15)</f>
        <v>0</v>
      </c>
      <c r="AA15" s="66">
        <f>('2010-2016_Amazonia'!AA15+'2010-2016_Caatinga'!AA15+'2010-2016_Cerrado'!AA15+'2010-2016_MataAtlantica'!AA15+'2010-2016_Pampa'!AA15+'2010-2016_Pantanal'!AA15)</f>
        <v>45.279470256898506</v>
      </c>
      <c r="AB15" s="66">
        <f>('2010-2016_Amazonia'!AB15+'2010-2016_Caatinga'!AB15+'2010-2016_Cerrado'!AB15+'2010-2016_MataAtlantica'!AB15+'2010-2016_Pampa'!AB15+'2010-2016_Pantanal'!AB15)</f>
        <v>0</v>
      </c>
      <c r="AC15" s="66">
        <f>('2010-2016_Amazonia'!AC15+'2010-2016_Caatinga'!AC15+'2010-2016_Cerrado'!AC15+'2010-2016_MataAtlantica'!AC15+'2010-2016_Pampa'!AC15+'2010-2016_Pantanal'!AC15)</f>
        <v>0</v>
      </c>
      <c r="AD15" s="67">
        <f t="shared" si="0"/>
        <v>3017630.8007705403</v>
      </c>
      <c r="AE15" s="9">
        <f t="shared" si="1"/>
        <v>0.34522682210056449</v>
      </c>
      <c r="AF15" s="3"/>
    </row>
    <row r="16" spans="1:32" ht="19.95" customHeight="1" x14ac:dyDescent="0.3">
      <c r="A16" s="34">
        <v>11</v>
      </c>
      <c r="B16" s="97"/>
      <c r="C16" s="44" t="s">
        <v>54</v>
      </c>
      <c r="D16" s="66">
        <f>('2010-2016_Amazonia'!D16+'2010-2016_Caatinga'!D16+'2010-2016_Cerrado'!D16+'2010-2016_MataAtlantica'!D16+'2010-2016_Pampa'!D16+'2010-2016_Pantanal'!D16)</f>
        <v>0</v>
      </c>
      <c r="E16" s="66">
        <f>('2010-2016_Amazonia'!E16+'2010-2016_Caatinga'!E16+'2010-2016_Cerrado'!E16+'2010-2016_MataAtlantica'!E16+'2010-2016_Pampa'!E16+'2010-2016_Pantanal'!E16)</f>
        <v>0</v>
      </c>
      <c r="F16" s="66">
        <f>('2010-2016_Amazonia'!F16+'2010-2016_Caatinga'!F16+'2010-2016_Cerrado'!F16+'2010-2016_MataAtlantica'!F16+'2010-2016_Pampa'!F16+'2010-2016_Pantanal'!F16)</f>
        <v>0</v>
      </c>
      <c r="G16" s="66">
        <f>('2010-2016_Amazonia'!G16+'2010-2016_Caatinga'!G16+'2010-2016_Cerrado'!G16+'2010-2016_MataAtlantica'!G16+'2010-2016_Pampa'!G16+'2010-2016_Pantanal'!G16)</f>
        <v>12269.581352132227</v>
      </c>
      <c r="H16" s="66">
        <f>('2010-2016_Amazonia'!H16+'2010-2016_Caatinga'!H16+'2010-2016_Cerrado'!H16+'2010-2016_MataAtlantica'!H16+'2010-2016_Pampa'!H16+'2010-2016_Pantanal'!H16)</f>
        <v>0</v>
      </c>
      <c r="I16" s="70">
        <f>('2010-2016_Amazonia'!I16+'2010-2016_Caatinga'!I16+'2010-2016_Cerrado'!I16+'2010-2016_MataAtlantica'!I16+'2010-2016_Pampa'!I16+'2010-2016_Pantanal'!I16)</f>
        <v>0</v>
      </c>
      <c r="J16" s="70">
        <f>('2010-2016_Amazonia'!J16+'2010-2016_Caatinga'!J16+'2010-2016_Cerrado'!J16+'2010-2016_MataAtlantica'!J16+'2010-2016_Pampa'!J16+'2010-2016_Pantanal'!J16)</f>
        <v>0</v>
      </c>
      <c r="K16" s="70">
        <f>('2010-2016_Amazonia'!K16+'2010-2016_Caatinga'!K16+'2010-2016_Cerrado'!K16+'2010-2016_MataAtlantica'!K16+'2010-2016_Pampa'!K16+'2010-2016_Pantanal'!K16)</f>
        <v>0</v>
      </c>
      <c r="L16" s="72">
        <f>('2010-2016_Amazonia'!L16+'2010-2016_Caatinga'!L16+'2010-2016_Cerrado'!L16+'2010-2016_MataAtlantica'!L16+'2010-2016_Pampa'!L16+'2010-2016_Pantanal'!L16)</f>
        <v>0</v>
      </c>
      <c r="M16" s="72">
        <f>('2010-2016_Amazonia'!M16+'2010-2016_Caatinga'!M16+'2010-2016_Cerrado'!M16+'2010-2016_MataAtlantica'!M16+'2010-2016_Pampa'!M16+'2010-2016_Pantanal'!M16)</f>
        <v>0</v>
      </c>
      <c r="N16" s="71">
        <f>('2010-2016_Amazonia'!N16+'2010-2016_Caatinga'!N16+'2010-2016_Cerrado'!N16+'2010-2016_MataAtlantica'!N16+'2010-2016_Pampa'!N16+'2010-2016_Pantanal'!N16)</f>
        <v>563911.07952264417</v>
      </c>
      <c r="O16" s="72">
        <f>('2010-2016_Amazonia'!O16+'2010-2016_Caatinga'!O16+'2010-2016_Cerrado'!O16+'2010-2016_MataAtlantica'!O16+'2010-2016_Pampa'!O16+'2010-2016_Pantanal'!O16)</f>
        <v>44604.169191384397</v>
      </c>
      <c r="P16" s="72">
        <f>('2010-2016_Amazonia'!P16+'2010-2016_Caatinga'!P16+'2010-2016_Cerrado'!P16+'2010-2016_MataAtlantica'!P16+'2010-2016_Pampa'!P16+'2010-2016_Pantanal'!P16)</f>
        <v>0</v>
      </c>
      <c r="Q16" s="66">
        <f>('2010-2016_Amazonia'!Q16+'2010-2016_Caatinga'!Q16+'2010-2016_Cerrado'!Q16+'2010-2016_MataAtlantica'!Q16+'2010-2016_Pampa'!Q16+'2010-2016_Pantanal'!Q16)</f>
        <v>25658.586778616795</v>
      </c>
      <c r="R16" s="66">
        <f>('2010-2016_Amazonia'!R16+'2010-2016_Caatinga'!R16+'2010-2016_Cerrado'!R16+'2010-2016_MataAtlantica'!R16+'2010-2016_Pampa'!R16+'2010-2016_Pantanal'!R16)</f>
        <v>3746.6660096012924</v>
      </c>
      <c r="S16" s="66">
        <f>('2010-2016_Amazonia'!S16+'2010-2016_Caatinga'!S16+'2010-2016_Cerrado'!S16+'2010-2016_MataAtlantica'!S16+'2010-2016_Pampa'!S16+'2010-2016_Pantanal'!S16)</f>
        <v>886.92135722927139</v>
      </c>
      <c r="T16" s="66">
        <f>('2010-2016_Amazonia'!T16+'2010-2016_Caatinga'!T16+'2010-2016_Cerrado'!T16+'2010-2016_MataAtlantica'!T16+'2010-2016_Pampa'!T16+'2010-2016_Pantanal'!T16)</f>
        <v>71.311493915194632</v>
      </c>
      <c r="U16" s="66">
        <f>('2010-2016_Amazonia'!U16+'2010-2016_Caatinga'!U16+'2010-2016_Cerrado'!U16+'2010-2016_MataAtlantica'!U16+'2010-2016_Pampa'!U16+'2010-2016_Pantanal'!U16)</f>
        <v>0</v>
      </c>
      <c r="V16" s="66">
        <f>('2010-2016_Amazonia'!V16+'2010-2016_Caatinga'!V16+'2010-2016_Cerrado'!V16+'2010-2016_MataAtlantica'!V16+'2010-2016_Pampa'!V16+'2010-2016_Pantanal'!V16)</f>
        <v>386.78233408490348</v>
      </c>
      <c r="W16" s="66">
        <f>('2010-2016_Amazonia'!W16+'2010-2016_Caatinga'!W16+'2010-2016_Cerrado'!W16+'2010-2016_MataAtlantica'!W16+'2010-2016_Pampa'!W16+'2010-2016_Pantanal'!W16)</f>
        <v>0</v>
      </c>
      <c r="X16" s="66">
        <f>('2010-2016_Amazonia'!X16+'2010-2016_Caatinga'!X16+'2010-2016_Cerrado'!X16+'2010-2016_MataAtlantica'!X16+'2010-2016_Pampa'!X16+'2010-2016_Pantanal'!X16)</f>
        <v>0</v>
      </c>
      <c r="Y16" s="66">
        <f>('2010-2016_Amazonia'!Y16+'2010-2016_Caatinga'!Y16+'2010-2016_Cerrado'!Y16+'2010-2016_MataAtlantica'!Y16+'2010-2016_Pampa'!Y16+'2010-2016_Pantanal'!Y16)</f>
        <v>0</v>
      </c>
      <c r="Z16" s="66">
        <f>('2010-2016_Amazonia'!Z16+'2010-2016_Caatinga'!Z16+'2010-2016_Cerrado'!Z16+'2010-2016_MataAtlantica'!Z16+'2010-2016_Pampa'!Z16+'2010-2016_Pantanal'!Z16)</f>
        <v>0</v>
      </c>
      <c r="AA16" s="66">
        <f>('2010-2016_Amazonia'!AA16+'2010-2016_Caatinga'!AA16+'2010-2016_Cerrado'!AA16+'2010-2016_MataAtlantica'!AA16+'2010-2016_Pampa'!AA16+'2010-2016_Pantanal'!AA16)</f>
        <v>47.665033992181691</v>
      </c>
      <c r="AB16" s="66">
        <f>('2010-2016_Amazonia'!AB16+'2010-2016_Caatinga'!AB16+'2010-2016_Cerrado'!AB16+'2010-2016_MataAtlantica'!AB16+'2010-2016_Pampa'!AB16+'2010-2016_Pantanal'!AB16)</f>
        <v>0</v>
      </c>
      <c r="AC16" s="66">
        <f>('2010-2016_Amazonia'!AC16+'2010-2016_Caatinga'!AC16+'2010-2016_Cerrado'!AC16+'2010-2016_MataAtlantica'!AC16+'2010-2016_Pampa'!AC16+'2010-2016_Pantanal'!AC16)</f>
        <v>0</v>
      </c>
      <c r="AD16" s="67">
        <f t="shared" si="0"/>
        <v>651582.76307360025</v>
      </c>
      <c r="AE16" s="9">
        <f t="shared" si="1"/>
        <v>7.454319679331399E-2</v>
      </c>
      <c r="AF16" s="3"/>
    </row>
    <row r="17" spans="1:32" ht="19.95" customHeight="1" x14ac:dyDescent="0.3">
      <c r="A17" s="34">
        <v>12</v>
      </c>
      <c r="B17" s="97"/>
      <c r="C17" s="44" t="s">
        <v>55</v>
      </c>
      <c r="D17" s="66">
        <f>('2010-2016_Amazonia'!D17+'2010-2016_Caatinga'!D17+'2010-2016_Cerrado'!D17+'2010-2016_MataAtlantica'!D17+'2010-2016_Pampa'!D17+'2010-2016_Pantanal'!D17)</f>
        <v>0</v>
      </c>
      <c r="E17" s="66">
        <f>('2010-2016_Amazonia'!E17+'2010-2016_Caatinga'!E17+'2010-2016_Cerrado'!E17+'2010-2016_MataAtlantica'!E17+'2010-2016_Pampa'!E17+'2010-2016_Pantanal'!E17)</f>
        <v>0</v>
      </c>
      <c r="F17" s="66">
        <f>('2010-2016_Amazonia'!F17+'2010-2016_Caatinga'!F17+'2010-2016_Cerrado'!F17+'2010-2016_MataAtlantica'!F17+'2010-2016_Pampa'!F17+'2010-2016_Pantanal'!F17)</f>
        <v>3190386.9155914532</v>
      </c>
      <c r="G17" s="66">
        <f>('2010-2016_Amazonia'!G17+'2010-2016_Caatinga'!G17+'2010-2016_Cerrado'!G17+'2010-2016_MataAtlantica'!G17+'2010-2016_Pampa'!G17+'2010-2016_Pantanal'!G17)</f>
        <v>1772277.2364356441</v>
      </c>
      <c r="H17" s="66">
        <f>('2010-2016_Amazonia'!H17+'2010-2016_Caatinga'!H17+'2010-2016_Cerrado'!H17+'2010-2016_MataAtlantica'!H17+'2010-2016_Pampa'!H17+'2010-2016_Pantanal'!H17)</f>
        <v>0</v>
      </c>
      <c r="I17" s="70">
        <f>('2010-2016_Amazonia'!I17+'2010-2016_Caatinga'!I17+'2010-2016_Cerrado'!I17+'2010-2016_MataAtlantica'!I17+'2010-2016_Pampa'!I17+'2010-2016_Pantanal'!I17)</f>
        <v>0</v>
      </c>
      <c r="J17" s="70">
        <f>('2010-2016_Amazonia'!J17+'2010-2016_Caatinga'!J17+'2010-2016_Cerrado'!J17+'2010-2016_MataAtlantica'!J17+'2010-2016_Pampa'!J17+'2010-2016_Pantanal'!J17)</f>
        <v>0</v>
      </c>
      <c r="K17" s="70">
        <f>('2010-2016_Amazonia'!K17+'2010-2016_Caatinga'!K17+'2010-2016_Cerrado'!K17+'2010-2016_MataAtlantica'!K17+'2010-2016_Pampa'!K17+'2010-2016_Pantanal'!K17)</f>
        <v>204265.37531413679</v>
      </c>
      <c r="L17" s="72">
        <f>('2010-2016_Amazonia'!L17+'2010-2016_Caatinga'!L17+'2010-2016_Cerrado'!L17+'2010-2016_MataAtlantica'!L17+'2010-2016_Pampa'!L17+'2010-2016_Pantanal'!L17)</f>
        <v>0</v>
      </c>
      <c r="M17" s="72">
        <f>('2010-2016_Amazonia'!M17+'2010-2016_Caatinga'!M17+'2010-2016_Cerrado'!M17+'2010-2016_MataAtlantica'!M17+'2010-2016_Pampa'!M17+'2010-2016_Pantanal'!M17)</f>
        <v>0</v>
      </c>
      <c r="N17" s="72">
        <f>('2010-2016_Amazonia'!N17+'2010-2016_Caatinga'!N17+'2010-2016_Cerrado'!N17+'2010-2016_MataAtlantica'!N17+'2010-2016_Pampa'!N17+'2010-2016_Pantanal'!N17)</f>
        <v>77660.384415021239</v>
      </c>
      <c r="O17" s="71">
        <f>('2010-2016_Amazonia'!O17+'2010-2016_Caatinga'!O17+'2010-2016_Cerrado'!O17+'2010-2016_MataAtlantica'!O17+'2010-2016_Pampa'!O17+'2010-2016_Pantanal'!O17)</f>
        <v>168774184.01771244</v>
      </c>
      <c r="P17" s="72">
        <f>('2010-2016_Amazonia'!P17+'2010-2016_Caatinga'!P17+'2010-2016_Cerrado'!P17+'2010-2016_MataAtlantica'!P17+'2010-2016_Pampa'!P17+'2010-2016_Pantanal'!P17)</f>
        <v>785470.97830976732</v>
      </c>
      <c r="Q17" s="66">
        <f>('2010-2016_Amazonia'!Q17+'2010-2016_Caatinga'!Q17+'2010-2016_Cerrado'!Q17+'2010-2016_MataAtlantica'!Q17+'2010-2016_Pampa'!Q17+'2010-2016_Pantanal'!Q17)</f>
        <v>7662151.2209919868</v>
      </c>
      <c r="R17" s="66">
        <f>('2010-2016_Amazonia'!R17+'2010-2016_Caatinga'!R17+'2010-2016_Cerrado'!R17+'2010-2016_MataAtlantica'!R17+'2010-2016_Pampa'!R17+'2010-2016_Pantanal'!R17)</f>
        <v>288574.16453661927</v>
      </c>
      <c r="S17" s="66">
        <f>('2010-2016_Amazonia'!S17+'2010-2016_Caatinga'!S17+'2010-2016_Cerrado'!S17+'2010-2016_MataAtlantica'!S17+'2010-2016_Pampa'!S17+'2010-2016_Pantanal'!S17)</f>
        <v>1884239.1729085525</v>
      </c>
      <c r="T17" s="66">
        <f>('2010-2016_Amazonia'!T17+'2010-2016_Caatinga'!T17+'2010-2016_Cerrado'!T17+'2010-2016_MataAtlantica'!T17+'2010-2016_Pampa'!T17+'2010-2016_Pantanal'!T17)</f>
        <v>261625.29520771335</v>
      </c>
      <c r="U17" s="66">
        <f>('2010-2016_Amazonia'!U17+'2010-2016_Caatinga'!U17+'2010-2016_Cerrado'!U17+'2010-2016_MataAtlantica'!U17+'2010-2016_Pampa'!U17+'2010-2016_Pantanal'!U17)</f>
        <v>0</v>
      </c>
      <c r="V17" s="66">
        <f>('2010-2016_Amazonia'!V17+'2010-2016_Caatinga'!V17+'2010-2016_Cerrado'!V17+'2010-2016_MataAtlantica'!V17+'2010-2016_Pampa'!V17+'2010-2016_Pantanal'!V17)</f>
        <v>72919.184499325129</v>
      </c>
      <c r="W17" s="66">
        <f>('2010-2016_Amazonia'!W17+'2010-2016_Caatinga'!W17+'2010-2016_Cerrado'!W17+'2010-2016_MataAtlantica'!W17+'2010-2016_Pampa'!W17+'2010-2016_Pantanal'!W17)</f>
        <v>0</v>
      </c>
      <c r="X17" s="66">
        <f>('2010-2016_Amazonia'!X17+'2010-2016_Caatinga'!X17+'2010-2016_Cerrado'!X17+'2010-2016_MataAtlantica'!X17+'2010-2016_Pampa'!X17+'2010-2016_Pantanal'!X17)</f>
        <v>0</v>
      </c>
      <c r="Y17" s="66">
        <f>('2010-2016_Amazonia'!Y17+'2010-2016_Caatinga'!Y17+'2010-2016_Cerrado'!Y17+'2010-2016_MataAtlantica'!Y17+'2010-2016_Pampa'!Y17+'2010-2016_Pantanal'!Y17)</f>
        <v>0</v>
      </c>
      <c r="Z17" s="66">
        <f>('2010-2016_Amazonia'!Z17+'2010-2016_Caatinga'!Z17+'2010-2016_Cerrado'!Z17+'2010-2016_MataAtlantica'!Z17+'2010-2016_Pampa'!Z17+'2010-2016_Pantanal'!Z17)</f>
        <v>0</v>
      </c>
      <c r="AA17" s="66">
        <f>('2010-2016_Amazonia'!AA17+'2010-2016_Caatinga'!AA17+'2010-2016_Cerrado'!AA17+'2010-2016_MataAtlantica'!AA17+'2010-2016_Pampa'!AA17+'2010-2016_Pantanal'!AA17)</f>
        <v>30777.923022447587</v>
      </c>
      <c r="AB17" s="66">
        <f>('2010-2016_Amazonia'!AB17+'2010-2016_Caatinga'!AB17+'2010-2016_Cerrado'!AB17+'2010-2016_MataAtlantica'!AB17+'2010-2016_Pampa'!AB17+'2010-2016_Pantanal'!AB17)</f>
        <v>2859.0586759531529</v>
      </c>
      <c r="AC17" s="66">
        <f>('2010-2016_Amazonia'!AC17+'2010-2016_Caatinga'!AC17+'2010-2016_Cerrado'!AC17+'2010-2016_MataAtlantica'!AC17+'2010-2016_Pampa'!AC17+'2010-2016_Pantanal'!AC17)</f>
        <v>23939.943417369464</v>
      </c>
      <c r="AD17" s="67">
        <f t="shared" si="0"/>
        <v>185031330.87103844</v>
      </c>
      <c r="AE17" s="9">
        <f t="shared" si="1"/>
        <v>21.168188742418632</v>
      </c>
      <c r="AF17" s="3"/>
    </row>
    <row r="18" spans="1:32" ht="19.95" customHeight="1" x14ac:dyDescent="0.3">
      <c r="A18" s="34">
        <v>13</v>
      </c>
      <c r="B18" s="98"/>
      <c r="C18" s="44" t="s">
        <v>22</v>
      </c>
      <c r="D18" s="66">
        <f>('2010-2016_Amazonia'!D18+'2010-2016_Caatinga'!D18+'2010-2016_Cerrado'!D18+'2010-2016_MataAtlantica'!D18+'2010-2016_Pampa'!D18+'2010-2016_Pantanal'!D18)</f>
        <v>0</v>
      </c>
      <c r="E18" s="66">
        <f>('2010-2016_Amazonia'!E18+'2010-2016_Caatinga'!E18+'2010-2016_Cerrado'!E18+'2010-2016_MataAtlantica'!E18+'2010-2016_Pampa'!E18+'2010-2016_Pantanal'!E18)</f>
        <v>0</v>
      </c>
      <c r="F18" s="66">
        <f>('2010-2016_Amazonia'!F18+'2010-2016_Caatinga'!F18+'2010-2016_Cerrado'!F18+'2010-2016_MataAtlantica'!F18+'2010-2016_Pampa'!F18+'2010-2016_Pantanal'!F18)</f>
        <v>0</v>
      </c>
      <c r="G18" s="66">
        <f>('2010-2016_Amazonia'!G18+'2010-2016_Caatinga'!G18+'2010-2016_Cerrado'!G18+'2010-2016_MataAtlantica'!G18+'2010-2016_Pampa'!G18+'2010-2016_Pantanal'!G18)</f>
        <v>0</v>
      </c>
      <c r="H18" s="66">
        <f>('2010-2016_Amazonia'!H18+'2010-2016_Caatinga'!H18+'2010-2016_Cerrado'!H18+'2010-2016_MataAtlantica'!H18+'2010-2016_Pampa'!H18+'2010-2016_Pantanal'!H18)</f>
        <v>0</v>
      </c>
      <c r="I18" s="70">
        <f>('2010-2016_Amazonia'!I18+'2010-2016_Caatinga'!I18+'2010-2016_Cerrado'!I18+'2010-2016_MataAtlantica'!I18+'2010-2016_Pampa'!I18+'2010-2016_Pantanal'!I18)</f>
        <v>0</v>
      </c>
      <c r="J18" s="70">
        <f>('2010-2016_Amazonia'!J18+'2010-2016_Caatinga'!J18+'2010-2016_Cerrado'!J18+'2010-2016_MataAtlantica'!J18+'2010-2016_Pampa'!J18+'2010-2016_Pantanal'!J18)</f>
        <v>0</v>
      </c>
      <c r="K18" s="70">
        <f>('2010-2016_Amazonia'!K18+'2010-2016_Caatinga'!K18+'2010-2016_Cerrado'!K18+'2010-2016_MataAtlantica'!K18+'2010-2016_Pampa'!K18+'2010-2016_Pantanal'!K18)</f>
        <v>0</v>
      </c>
      <c r="L18" s="72">
        <f>('2010-2016_Amazonia'!L18+'2010-2016_Caatinga'!L18+'2010-2016_Cerrado'!L18+'2010-2016_MataAtlantica'!L18+'2010-2016_Pampa'!L18+'2010-2016_Pantanal'!L18)</f>
        <v>0</v>
      </c>
      <c r="M18" s="72">
        <f>('2010-2016_Amazonia'!M18+'2010-2016_Caatinga'!M18+'2010-2016_Cerrado'!M18+'2010-2016_MataAtlantica'!M18+'2010-2016_Pampa'!M18+'2010-2016_Pantanal'!M18)</f>
        <v>0</v>
      </c>
      <c r="N18" s="72">
        <f>('2010-2016_Amazonia'!N18+'2010-2016_Caatinga'!N18+'2010-2016_Cerrado'!N18+'2010-2016_MataAtlantica'!N18+'2010-2016_Pampa'!N18+'2010-2016_Pantanal'!N18)</f>
        <v>0</v>
      </c>
      <c r="O18" s="72">
        <f>('2010-2016_Amazonia'!O18+'2010-2016_Caatinga'!O18+'2010-2016_Cerrado'!O18+'2010-2016_MataAtlantica'!O18+'2010-2016_Pampa'!O18+'2010-2016_Pantanal'!O18)</f>
        <v>0</v>
      </c>
      <c r="P18" s="71">
        <f>('2010-2016_Amazonia'!P18+'2010-2016_Caatinga'!P18+'2010-2016_Cerrado'!P18+'2010-2016_MataAtlantica'!P18+'2010-2016_Pampa'!P18+'2010-2016_Pantanal'!P18)</f>
        <v>0</v>
      </c>
      <c r="Q18" s="66">
        <f>('2010-2016_Amazonia'!Q18+'2010-2016_Caatinga'!Q18+'2010-2016_Cerrado'!Q18+'2010-2016_MataAtlantica'!Q18+'2010-2016_Pampa'!Q18+'2010-2016_Pantanal'!Q18)</f>
        <v>0</v>
      </c>
      <c r="R18" s="66">
        <f>('2010-2016_Amazonia'!R18+'2010-2016_Caatinga'!R18+'2010-2016_Cerrado'!R18+'2010-2016_MataAtlantica'!R18+'2010-2016_Pampa'!R18+'2010-2016_Pantanal'!R18)</f>
        <v>0</v>
      </c>
      <c r="S18" s="66">
        <f>('2010-2016_Amazonia'!S18+'2010-2016_Caatinga'!S18+'2010-2016_Cerrado'!S18+'2010-2016_MataAtlantica'!S18+'2010-2016_Pampa'!S18+'2010-2016_Pantanal'!S18)</f>
        <v>0</v>
      </c>
      <c r="T18" s="66">
        <f>('2010-2016_Amazonia'!T18+'2010-2016_Caatinga'!T18+'2010-2016_Cerrado'!T18+'2010-2016_MataAtlantica'!T18+'2010-2016_Pampa'!T18+'2010-2016_Pantanal'!T18)</f>
        <v>0</v>
      </c>
      <c r="U18" s="66">
        <f>('2010-2016_Amazonia'!U18+'2010-2016_Caatinga'!U18+'2010-2016_Cerrado'!U18+'2010-2016_MataAtlantica'!U18+'2010-2016_Pampa'!U18+'2010-2016_Pantanal'!U18)</f>
        <v>0</v>
      </c>
      <c r="V18" s="66">
        <f>('2010-2016_Amazonia'!V18+'2010-2016_Caatinga'!V18+'2010-2016_Cerrado'!V18+'2010-2016_MataAtlantica'!V18+'2010-2016_Pampa'!V18+'2010-2016_Pantanal'!V18)</f>
        <v>0</v>
      </c>
      <c r="W18" s="66">
        <f>('2010-2016_Amazonia'!W18+'2010-2016_Caatinga'!W18+'2010-2016_Cerrado'!W18+'2010-2016_MataAtlantica'!W18+'2010-2016_Pampa'!W18+'2010-2016_Pantanal'!W18)</f>
        <v>0</v>
      </c>
      <c r="X18" s="66">
        <f>('2010-2016_Amazonia'!X18+'2010-2016_Caatinga'!X18+'2010-2016_Cerrado'!X18+'2010-2016_MataAtlantica'!X18+'2010-2016_Pampa'!X18+'2010-2016_Pantanal'!X18)</f>
        <v>0</v>
      </c>
      <c r="Y18" s="66">
        <f>('2010-2016_Amazonia'!Y18+'2010-2016_Caatinga'!Y18+'2010-2016_Cerrado'!Y18+'2010-2016_MataAtlantica'!Y18+'2010-2016_Pampa'!Y18+'2010-2016_Pantanal'!Y18)</f>
        <v>0</v>
      </c>
      <c r="Z18" s="66">
        <f>('2010-2016_Amazonia'!Z18+'2010-2016_Caatinga'!Z18+'2010-2016_Cerrado'!Z18+'2010-2016_MataAtlantica'!Z18+'2010-2016_Pampa'!Z18+'2010-2016_Pantanal'!Z18)</f>
        <v>0</v>
      </c>
      <c r="AA18" s="66">
        <f>('2010-2016_Amazonia'!AA18+'2010-2016_Caatinga'!AA18+'2010-2016_Cerrado'!AA18+'2010-2016_MataAtlantica'!AA18+'2010-2016_Pampa'!AA18+'2010-2016_Pantanal'!AA18)</f>
        <v>0</v>
      </c>
      <c r="AB18" s="66">
        <f>('2010-2016_Amazonia'!AB18+'2010-2016_Caatinga'!AB18+'2010-2016_Cerrado'!AB18+'2010-2016_MataAtlantica'!AB18+'2010-2016_Pampa'!AB18+'2010-2016_Pantanal'!AB18)</f>
        <v>0</v>
      </c>
      <c r="AC18" s="66">
        <f>('2010-2016_Amazonia'!AC18+'2010-2016_Caatinga'!AC18+'2010-2016_Cerrado'!AC18+'2010-2016_MataAtlantica'!AC18+'2010-2016_Pampa'!AC18+'2010-2016_Pantanal'!AC18)</f>
        <v>0</v>
      </c>
      <c r="AD18" s="67">
        <f t="shared" si="0"/>
        <v>0</v>
      </c>
      <c r="AE18" s="9">
        <f t="shared" si="1"/>
        <v>0</v>
      </c>
      <c r="AF18" s="3"/>
    </row>
    <row r="19" spans="1:32" ht="19.95" customHeight="1" x14ac:dyDescent="0.3">
      <c r="A19" s="34">
        <v>14</v>
      </c>
      <c r="B19" s="99" t="s">
        <v>7</v>
      </c>
      <c r="C19" s="41" t="s">
        <v>56</v>
      </c>
      <c r="D19" s="66">
        <f>('2010-2016_Amazonia'!D19+'2010-2016_Caatinga'!D19+'2010-2016_Cerrado'!D19+'2010-2016_MataAtlantica'!D19+'2010-2016_Pampa'!D19+'2010-2016_Pantanal'!D19)</f>
        <v>0</v>
      </c>
      <c r="E19" s="66">
        <f>('2010-2016_Amazonia'!E19+'2010-2016_Caatinga'!E19+'2010-2016_Cerrado'!E19+'2010-2016_MataAtlantica'!E19+'2010-2016_Pampa'!E19+'2010-2016_Pantanal'!E19)</f>
        <v>0</v>
      </c>
      <c r="F19" s="66">
        <f>('2010-2016_Amazonia'!F19+'2010-2016_Caatinga'!F19+'2010-2016_Cerrado'!F19+'2010-2016_MataAtlantica'!F19+'2010-2016_Pampa'!F19+'2010-2016_Pantanal'!F19)</f>
        <v>251125.5466483538</v>
      </c>
      <c r="G19" s="66">
        <f>('2010-2016_Amazonia'!G19+'2010-2016_Caatinga'!G19+'2010-2016_Cerrado'!G19+'2010-2016_MataAtlantica'!G19+'2010-2016_Pampa'!G19+'2010-2016_Pantanal'!G19)</f>
        <v>217196.69291307344</v>
      </c>
      <c r="H19" s="66">
        <f>('2010-2016_Amazonia'!H19+'2010-2016_Caatinga'!H19+'2010-2016_Cerrado'!H19+'2010-2016_MataAtlantica'!H19+'2010-2016_Pampa'!H19+'2010-2016_Pantanal'!H19)</f>
        <v>0</v>
      </c>
      <c r="I19" s="66">
        <f>('2010-2016_Amazonia'!I19+'2010-2016_Caatinga'!I19+'2010-2016_Cerrado'!I19+'2010-2016_MataAtlantica'!I19+'2010-2016_Pampa'!I19+'2010-2016_Pantanal'!I19)</f>
        <v>0</v>
      </c>
      <c r="J19" s="66">
        <f>('2010-2016_Amazonia'!J19+'2010-2016_Caatinga'!J19+'2010-2016_Cerrado'!J19+'2010-2016_MataAtlantica'!J19+'2010-2016_Pampa'!J19+'2010-2016_Pantanal'!J19)</f>
        <v>0</v>
      </c>
      <c r="K19" s="66">
        <f>('2010-2016_Amazonia'!K19+'2010-2016_Caatinga'!K19+'2010-2016_Cerrado'!K19+'2010-2016_MataAtlantica'!K19+'2010-2016_Pampa'!K19+'2010-2016_Pantanal'!K19)</f>
        <v>10080.895489818666</v>
      </c>
      <c r="L19" s="66">
        <f>('2010-2016_Amazonia'!L19+'2010-2016_Caatinga'!L19+'2010-2016_Cerrado'!L19+'2010-2016_MataAtlantica'!L19+'2010-2016_Pampa'!L19+'2010-2016_Pantanal'!L19)</f>
        <v>0</v>
      </c>
      <c r="M19" s="66">
        <f>('2010-2016_Amazonia'!M19+'2010-2016_Caatinga'!M19+'2010-2016_Cerrado'!M19+'2010-2016_MataAtlantica'!M19+'2010-2016_Pampa'!M19+'2010-2016_Pantanal'!M19)</f>
        <v>0</v>
      </c>
      <c r="N19" s="66">
        <f>('2010-2016_Amazonia'!N19+'2010-2016_Caatinga'!N19+'2010-2016_Cerrado'!N19+'2010-2016_MataAtlantica'!N19+'2010-2016_Pampa'!N19+'2010-2016_Pantanal'!N19)</f>
        <v>7578.0721697624758</v>
      </c>
      <c r="O19" s="66">
        <f>('2010-2016_Amazonia'!O19+'2010-2016_Caatinga'!O19+'2010-2016_Cerrado'!O19+'2010-2016_MataAtlantica'!O19+'2010-2016_Pampa'!O19+'2010-2016_Pantanal'!O19)</f>
        <v>2056435.0102666421</v>
      </c>
      <c r="P19" s="66">
        <f>('2010-2016_Amazonia'!P19+'2010-2016_Caatinga'!P19+'2010-2016_Cerrado'!P19+'2010-2016_MataAtlantica'!P19+'2010-2016_Pampa'!P19+'2010-2016_Pantanal'!P19)</f>
        <v>0</v>
      </c>
      <c r="Q19" s="73">
        <f>('2010-2016_Amazonia'!Q19+'2010-2016_Caatinga'!Q19+'2010-2016_Cerrado'!Q19+'2010-2016_MataAtlantica'!Q19+'2010-2016_Pampa'!Q19+'2010-2016_Pantanal'!Q19)</f>
        <v>41168857.898038931</v>
      </c>
      <c r="R19" s="74">
        <f>('2010-2016_Amazonia'!R19+'2010-2016_Caatinga'!R19+'2010-2016_Cerrado'!R19+'2010-2016_MataAtlantica'!R19+'2010-2016_Pampa'!R19+'2010-2016_Pantanal'!R19)</f>
        <v>3454510.9373422707</v>
      </c>
      <c r="S19" s="74">
        <f>('2010-2016_Amazonia'!S19+'2010-2016_Caatinga'!S19+'2010-2016_Cerrado'!S19+'2010-2016_MataAtlantica'!S19+'2010-2016_Pampa'!S19+'2010-2016_Pantanal'!S19)</f>
        <v>10877269.060058417</v>
      </c>
      <c r="T19" s="66">
        <f>('2010-2016_Amazonia'!T19+'2010-2016_Caatinga'!T19+'2010-2016_Cerrado'!T19+'2010-2016_MataAtlantica'!T19+'2010-2016_Pampa'!T19+'2010-2016_Pantanal'!T19)</f>
        <v>51696.688119546503</v>
      </c>
      <c r="U19" s="66">
        <f>('2010-2016_Amazonia'!U19+'2010-2016_Caatinga'!U19+'2010-2016_Cerrado'!U19+'2010-2016_MataAtlantica'!U19+'2010-2016_Pampa'!U19+'2010-2016_Pantanal'!U19)</f>
        <v>0</v>
      </c>
      <c r="V19" s="66">
        <f>('2010-2016_Amazonia'!V19+'2010-2016_Caatinga'!V19+'2010-2016_Cerrado'!V19+'2010-2016_MataAtlantica'!V19+'2010-2016_Pampa'!V19+'2010-2016_Pantanal'!V19)</f>
        <v>12026.823983821052</v>
      </c>
      <c r="W19" s="66">
        <f>('2010-2016_Amazonia'!W19+'2010-2016_Caatinga'!W19+'2010-2016_Cerrado'!W19+'2010-2016_MataAtlantica'!W19+'2010-2016_Pampa'!W19+'2010-2016_Pantanal'!W19)</f>
        <v>0</v>
      </c>
      <c r="X19" s="66">
        <f>('2010-2016_Amazonia'!X19+'2010-2016_Caatinga'!X19+'2010-2016_Cerrado'!X19+'2010-2016_MataAtlantica'!X19+'2010-2016_Pampa'!X19+'2010-2016_Pantanal'!X19)</f>
        <v>0</v>
      </c>
      <c r="Y19" s="66">
        <f>('2010-2016_Amazonia'!Y19+'2010-2016_Caatinga'!Y19+'2010-2016_Cerrado'!Y19+'2010-2016_MataAtlantica'!Y19+'2010-2016_Pampa'!Y19+'2010-2016_Pantanal'!Y19)</f>
        <v>0</v>
      </c>
      <c r="Z19" s="66">
        <f>('2010-2016_Amazonia'!Z19+'2010-2016_Caatinga'!Z19+'2010-2016_Cerrado'!Z19+'2010-2016_MataAtlantica'!Z19+'2010-2016_Pampa'!Z19+'2010-2016_Pantanal'!Z19)</f>
        <v>0</v>
      </c>
      <c r="AA19" s="66">
        <f>('2010-2016_Amazonia'!AA19+'2010-2016_Caatinga'!AA19+'2010-2016_Cerrado'!AA19+'2010-2016_MataAtlantica'!AA19+'2010-2016_Pampa'!AA19+'2010-2016_Pantanal'!AA19)</f>
        <v>1983.7423615853804</v>
      </c>
      <c r="AB19" s="66">
        <f>('2010-2016_Amazonia'!AB19+'2010-2016_Caatinga'!AB19+'2010-2016_Cerrado'!AB19+'2010-2016_MataAtlantica'!AB19+'2010-2016_Pampa'!AB19+'2010-2016_Pantanal'!AB19)</f>
        <v>1064.4519766891419</v>
      </c>
      <c r="AC19" s="66">
        <f>('2010-2016_Amazonia'!AC19+'2010-2016_Caatinga'!AC19+'2010-2016_Cerrado'!AC19+'2010-2016_MataAtlantica'!AC19+'2010-2016_Pampa'!AC19+'2010-2016_Pantanal'!AC19)</f>
        <v>3845.5614887625552</v>
      </c>
      <c r="AD19" s="67">
        <f t="shared" si="0"/>
        <v>58113671.380857661</v>
      </c>
      <c r="AE19" s="9">
        <f t="shared" si="1"/>
        <v>6.6483938612659834</v>
      </c>
      <c r="AF19" s="3"/>
    </row>
    <row r="20" spans="1:32" ht="19.95" customHeight="1" x14ac:dyDescent="0.3">
      <c r="A20" s="34">
        <v>15</v>
      </c>
      <c r="B20" s="99"/>
      <c r="C20" s="41" t="s">
        <v>24</v>
      </c>
      <c r="D20" s="66">
        <f>('2010-2016_Amazonia'!D20+'2010-2016_Caatinga'!D20+'2010-2016_Cerrado'!D20+'2010-2016_MataAtlantica'!D20+'2010-2016_Pampa'!D20+'2010-2016_Pantanal'!D20)</f>
        <v>0</v>
      </c>
      <c r="E20" s="66">
        <f>('2010-2016_Amazonia'!E20+'2010-2016_Caatinga'!E20+'2010-2016_Cerrado'!E20+'2010-2016_MataAtlantica'!E20+'2010-2016_Pampa'!E20+'2010-2016_Pantanal'!E20)</f>
        <v>0</v>
      </c>
      <c r="F20" s="66">
        <f>('2010-2016_Amazonia'!F20+'2010-2016_Caatinga'!F20+'2010-2016_Cerrado'!F20+'2010-2016_MataAtlantica'!F20+'2010-2016_Pampa'!F20+'2010-2016_Pantanal'!F20)</f>
        <v>0</v>
      </c>
      <c r="G20" s="66">
        <f>('2010-2016_Amazonia'!G20+'2010-2016_Caatinga'!G20+'2010-2016_Cerrado'!G20+'2010-2016_MataAtlantica'!G20+'2010-2016_Pampa'!G20+'2010-2016_Pantanal'!G20)</f>
        <v>0</v>
      </c>
      <c r="H20" s="66">
        <f>('2010-2016_Amazonia'!H20+'2010-2016_Caatinga'!H20+'2010-2016_Cerrado'!H20+'2010-2016_MataAtlantica'!H20+'2010-2016_Pampa'!H20+'2010-2016_Pantanal'!H20)</f>
        <v>0</v>
      </c>
      <c r="I20" s="66">
        <f>('2010-2016_Amazonia'!I20+'2010-2016_Caatinga'!I20+'2010-2016_Cerrado'!I20+'2010-2016_MataAtlantica'!I20+'2010-2016_Pampa'!I20+'2010-2016_Pantanal'!I20)</f>
        <v>0</v>
      </c>
      <c r="J20" s="66">
        <f>('2010-2016_Amazonia'!J20+'2010-2016_Caatinga'!J20+'2010-2016_Cerrado'!J20+'2010-2016_MataAtlantica'!J20+'2010-2016_Pampa'!J20+'2010-2016_Pantanal'!J20)</f>
        <v>0</v>
      </c>
      <c r="K20" s="66">
        <f>('2010-2016_Amazonia'!K20+'2010-2016_Caatinga'!K20+'2010-2016_Cerrado'!K20+'2010-2016_MataAtlantica'!K20+'2010-2016_Pampa'!K20+'2010-2016_Pantanal'!K20)</f>
        <v>0</v>
      </c>
      <c r="L20" s="66">
        <f>('2010-2016_Amazonia'!L20+'2010-2016_Caatinga'!L20+'2010-2016_Cerrado'!L20+'2010-2016_MataAtlantica'!L20+'2010-2016_Pampa'!L20+'2010-2016_Pantanal'!L20)</f>
        <v>0</v>
      </c>
      <c r="M20" s="66">
        <f>('2010-2016_Amazonia'!M20+'2010-2016_Caatinga'!M20+'2010-2016_Cerrado'!M20+'2010-2016_MataAtlantica'!M20+'2010-2016_Pampa'!M20+'2010-2016_Pantanal'!M20)</f>
        <v>0</v>
      </c>
      <c r="N20" s="66">
        <f>('2010-2016_Amazonia'!N20+'2010-2016_Caatinga'!N20+'2010-2016_Cerrado'!N20+'2010-2016_MataAtlantica'!N20+'2010-2016_Pampa'!N20+'2010-2016_Pantanal'!N20)</f>
        <v>0</v>
      </c>
      <c r="O20" s="66">
        <f>('2010-2016_Amazonia'!O20+'2010-2016_Caatinga'!O20+'2010-2016_Cerrado'!O20+'2010-2016_MataAtlantica'!O20+'2010-2016_Pampa'!O20+'2010-2016_Pantanal'!O20)</f>
        <v>0</v>
      </c>
      <c r="P20" s="66">
        <f>('2010-2016_Amazonia'!P20+'2010-2016_Caatinga'!P20+'2010-2016_Cerrado'!P20+'2010-2016_MataAtlantica'!P20+'2010-2016_Pampa'!P20+'2010-2016_Pantanal'!P20)</f>
        <v>0</v>
      </c>
      <c r="Q20" s="74">
        <f>('2010-2016_Amazonia'!Q20+'2010-2016_Caatinga'!Q20+'2010-2016_Cerrado'!Q20+'2010-2016_MataAtlantica'!Q20+'2010-2016_Pampa'!Q20+'2010-2016_Pantanal'!Q20)</f>
        <v>0</v>
      </c>
      <c r="R20" s="73">
        <f>('2010-2016_Amazonia'!R20+'2010-2016_Caatinga'!R20+'2010-2016_Cerrado'!R20+'2010-2016_MataAtlantica'!R20+'2010-2016_Pampa'!R20+'2010-2016_Pantanal'!R20)</f>
        <v>0</v>
      </c>
      <c r="S20" s="74">
        <f>('2010-2016_Amazonia'!S20+'2010-2016_Caatinga'!S20+'2010-2016_Cerrado'!S20+'2010-2016_MataAtlantica'!S20+'2010-2016_Pampa'!S20+'2010-2016_Pantanal'!S20)</f>
        <v>0</v>
      </c>
      <c r="T20" s="66">
        <f>('2010-2016_Amazonia'!T20+'2010-2016_Caatinga'!T20+'2010-2016_Cerrado'!T20+'2010-2016_MataAtlantica'!T20+'2010-2016_Pampa'!T20+'2010-2016_Pantanal'!T20)</f>
        <v>0</v>
      </c>
      <c r="U20" s="66">
        <f>('2010-2016_Amazonia'!U20+'2010-2016_Caatinga'!U20+'2010-2016_Cerrado'!U20+'2010-2016_MataAtlantica'!U20+'2010-2016_Pampa'!U20+'2010-2016_Pantanal'!U20)</f>
        <v>0</v>
      </c>
      <c r="V20" s="66">
        <f>('2010-2016_Amazonia'!V20+'2010-2016_Caatinga'!V20+'2010-2016_Cerrado'!V20+'2010-2016_MataAtlantica'!V20+'2010-2016_Pampa'!V20+'2010-2016_Pantanal'!V20)</f>
        <v>0</v>
      </c>
      <c r="W20" s="66">
        <f>('2010-2016_Amazonia'!W20+'2010-2016_Caatinga'!W20+'2010-2016_Cerrado'!W20+'2010-2016_MataAtlantica'!W20+'2010-2016_Pampa'!W20+'2010-2016_Pantanal'!W20)</f>
        <v>0</v>
      </c>
      <c r="X20" s="66">
        <f>('2010-2016_Amazonia'!X20+'2010-2016_Caatinga'!X20+'2010-2016_Cerrado'!X20+'2010-2016_MataAtlantica'!X20+'2010-2016_Pampa'!X20+'2010-2016_Pantanal'!X20)</f>
        <v>0</v>
      </c>
      <c r="Y20" s="66">
        <f>('2010-2016_Amazonia'!Y20+'2010-2016_Caatinga'!Y20+'2010-2016_Cerrado'!Y20+'2010-2016_MataAtlantica'!Y20+'2010-2016_Pampa'!Y20+'2010-2016_Pantanal'!Y20)</f>
        <v>0</v>
      </c>
      <c r="Z20" s="66">
        <f>('2010-2016_Amazonia'!Z20+'2010-2016_Caatinga'!Z20+'2010-2016_Cerrado'!Z20+'2010-2016_MataAtlantica'!Z20+'2010-2016_Pampa'!Z20+'2010-2016_Pantanal'!Z20)</f>
        <v>0</v>
      </c>
      <c r="AA20" s="66">
        <f>('2010-2016_Amazonia'!AA20+'2010-2016_Caatinga'!AA20+'2010-2016_Cerrado'!AA20+'2010-2016_MataAtlantica'!AA20+'2010-2016_Pampa'!AA20+'2010-2016_Pantanal'!AA20)</f>
        <v>0</v>
      </c>
      <c r="AB20" s="66">
        <f>('2010-2016_Amazonia'!AB20+'2010-2016_Caatinga'!AB20+'2010-2016_Cerrado'!AB20+'2010-2016_MataAtlantica'!AB20+'2010-2016_Pampa'!AB20+'2010-2016_Pantanal'!AB20)</f>
        <v>0</v>
      </c>
      <c r="AC20" s="66">
        <f>('2010-2016_Amazonia'!AC20+'2010-2016_Caatinga'!AC20+'2010-2016_Cerrado'!AC20+'2010-2016_MataAtlantica'!AC20+'2010-2016_Pampa'!AC20+'2010-2016_Pantanal'!AC20)</f>
        <v>0</v>
      </c>
      <c r="AD20" s="67">
        <f t="shared" si="0"/>
        <v>0</v>
      </c>
      <c r="AE20" s="9">
        <f t="shared" si="1"/>
        <v>0</v>
      </c>
      <c r="AF20" s="3"/>
    </row>
    <row r="21" spans="1:32" ht="19.95" customHeight="1" x14ac:dyDescent="0.3">
      <c r="A21" s="34">
        <v>16</v>
      </c>
      <c r="B21" s="99"/>
      <c r="C21" s="41" t="s">
        <v>25</v>
      </c>
      <c r="D21" s="66">
        <f>('2010-2016_Amazonia'!D21+'2010-2016_Caatinga'!D21+'2010-2016_Cerrado'!D21+'2010-2016_MataAtlantica'!D21+'2010-2016_Pampa'!D21+'2010-2016_Pantanal'!D21)</f>
        <v>0</v>
      </c>
      <c r="E21" s="66">
        <f>('2010-2016_Amazonia'!E21+'2010-2016_Caatinga'!E21+'2010-2016_Cerrado'!E21+'2010-2016_MataAtlantica'!E21+'2010-2016_Pampa'!E21+'2010-2016_Pantanal'!E21)</f>
        <v>0</v>
      </c>
      <c r="F21" s="66">
        <f>('2010-2016_Amazonia'!F21+'2010-2016_Caatinga'!F21+'2010-2016_Cerrado'!F21+'2010-2016_MataAtlantica'!F21+'2010-2016_Pampa'!F21+'2010-2016_Pantanal'!F21)</f>
        <v>0</v>
      </c>
      <c r="G21" s="66">
        <f>('2010-2016_Amazonia'!G21+'2010-2016_Caatinga'!G21+'2010-2016_Cerrado'!G21+'2010-2016_MataAtlantica'!G21+'2010-2016_Pampa'!G21+'2010-2016_Pantanal'!G21)</f>
        <v>0</v>
      </c>
      <c r="H21" s="66">
        <f>('2010-2016_Amazonia'!H21+'2010-2016_Caatinga'!H21+'2010-2016_Cerrado'!H21+'2010-2016_MataAtlantica'!H21+'2010-2016_Pampa'!H21+'2010-2016_Pantanal'!H21)</f>
        <v>0</v>
      </c>
      <c r="I21" s="66">
        <f>('2010-2016_Amazonia'!I21+'2010-2016_Caatinga'!I21+'2010-2016_Cerrado'!I21+'2010-2016_MataAtlantica'!I21+'2010-2016_Pampa'!I21+'2010-2016_Pantanal'!I21)</f>
        <v>0</v>
      </c>
      <c r="J21" s="66">
        <f>('2010-2016_Amazonia'!J21+'2010-2016_Caatinga'!J21+'2010-2016_Cerrado'!J21+'2010-2016_MataAtlantica'!J21+'2010-2016_Pampa'!J21+'2010-2016_Pantanal'!J21)</f>
        <v>0</v>
      </c>
      <c r="K21" s="66">
        <f>('2010-2016_Amazonia'!K21+'2010-2016_Caatinga'!K21+'2010-2016_Cerrado'!K21+'2010-2016_MataAtlantica'!K21+'2010-2016_Pampa'!K21+'2010-2016_Pantanal'!K21)</f>
        <v>0</v>
      </c>
      <c r="L21" s="66">
        <f>('2010-2016_Amazonia'!L21+'2010-2016_Caatinga'!L21+'2010-2016_Cerrado'!L21+'2010-2016_MataAtlantica'!L21+'2010-2016_Pampa'!L21+'2010-2016_Pantanal'!L21)</f>
        <v>0</v>
      </c>
      <c r="M21" s="66">
        <f>('2010-2016_Amazonia'!M21+'2010-2016_Caatinga'!M21+'2010-2016_Cerrado'!M21+'2010-2016_MataAtlantica'!M21+'2010-2016_Pampa'!M21+'2010-2016_Pantanal'!M21)</f>
        <v>0</v>
      </c>
      <c r="N21" s="66">
        <f>('2010-2016_Amazonia'!N21+'2010-2016_Caatinga'!N21+'2010-2016_Cerrado'!N21+'2010-2016_MataAtlantica'!N21+'2010-2016_Pampa'!N21+'2010-2016_Pantanal'!N21)</f>
        <v>0</v>
      </c>
      <c r="O21" s="66">
        <f>('2010-2016_Amazonia'!O21+'2010-2016_Caatinga'!O21+'2010-2016_Cerrado'!O21+'2010-2016_MataAtlantica'!O21+'2010-2016_Pampa'!O21+'2010-2016_Pantanal'!O21)</f>
        <v>0</v>
      </c>
      <c r="P21" s="66">
        <f>('2010-2016_Amazonia'!P21+'2010-2016_Caatinga'!P21+'2010-2016_Cerrado'!P21+'2010-2016_MataAtlantica'!P21+'2010-2016_Pampa'!P21+'2010-2016_Pantanal'!P21)</f>
        <v>0</v>
      </c>
      <c r="Q21" s="74">
        <f>('2010-2016_Amazonia'!Q21+'2010-2016_Caatinga'!Q21+'2010-2016_Cerrado'!Q21+'2010-2016_MataAtlantica'!Q21+'2010-2016_Pampa'!Q21+'2010-2016_Pantanal'!Q21)</f>
        <v>0</v>
      </c>
      <c r="R21" s="74">
        <f>('2010-2016_Amazonia'!R21+'2010-2016_Caatinga'!R21+'2010-2016_Cerrado'!R21+'2010-2016_MataAtlantica'!R21+'2010-2016_Pampa'!R21+'2010-2016_Pantanal'!R21)</f>
        <v>0</v>
      </c>
      <c r="S21" s="73">
        <f>('2010-2016_Amazonia'!S21+'2010-2016_Caatinga'!S21+'2010-2016_Cerrado'!S21+'2010-2016_MataAtlantica'!S21+'2010-2016_Pampa'!S21+'2010-2016_Pantanal'!S21)</f>
        <v>0</v>
      </c>
      <c r="T21" s="66">
        <f>('2010-2016_Amazonia'!T21+'2010-2016_Caatinga'!T21+'2010-2016_Cerrado'!T21+'2010-2016_MataAtlantica'!T21+'2010-2016_Pampa'!T21+'2010-2016_Pantanal'!T21)</f>
        <v>0</v>
      </c>
      <c r="U21" s="66">
        <f>('2010-2016_Amazonia'!U21+'2010-2016_Caatinga'!U21+'2010-2016_Cerrado'!U21+'2010-2016_MataAtlantica'!U21+'2010-2016_Pampa'!U21+'2010-2016_Pantanal'!U21)</f>
        <v>0</v>
      </c>
      <c r="V21" s="66">
        <f>('2010-2016_Amazonia'!V21+'2010-2016_Caatinga'!V21+'2010-2016_Cerrado'!V21+'2010-2016_MataAtlantica'!V21+'2010-2016_Pampa'!V21+'2010-2016_Pantanal'!V21)</f>
        <v>0</v>
      </c>
      <c r="W21" s="66">
        <f>('2010-2016_Amazonia'!W21+'2010-2016_Caatinga'!W21+'2010-2016_Cerrado'!W21+'2010-2016_MataAtlantica'!W21+'2010-2016_Pampa'!W21+'2010-2016_Pantanal'!W21)</f>
        <v>0</v>
      </c>
      <c r="X21" s="66">
        <f>('2010-2016_Amazonia'!X21+'2010-2016_Caatinga'!X21+'2010-2016_Cerrado'!X21+'2010-2016_MataAtlantica'!X21+'2010-2016_Pampa'!X21+'2010-2016_Pantanal'!X21)</f>
        <v>0</v>
      </c>
      <c r="Y21" s="66">
        <f>('2010-2016_Amazonia'!Y21+'2010-2016_Caatinga'!Y21+'2010-2016_Cerrado'!Y21+'2010-2016_MataAtlantica'!Y21+'2010-2016_Pampa'!Y21+'2010-2016_Pantanal'!Y21)</f>
        <v>0</v>
      </c>
      <c r="Z21" s="66">
        <f>('2010-2016_Amazonia'!Z21+'2010-2016_Caatinga'!Z21+'2010-2016_Cerrado'!Z21+'2010-2016_MataAtlantica'!Z21+'2010-2016_Pampa'!Z21+'2010-2016_Pantanal'!Z21)</f>
        <v>0</v>
      </c>
      <c r="AA21" s="66">
        <f>('2010-2016_Amazonia'!AA21+'2010-2016_Caatinga'!AA21+'2010-2016_Cerrado'!AA21+'2010-2016_MataAtlantica'!AA21+'2010-2016_Pampa'!AA21+'2010-2016_Pantanal'!AA21)</f>
        <v>0</v>
      </c>
      <c r="AB21" s="66">
        <f>('2010-2016_Amazonia'!AB21+'2010-2016_Caatinga'!AB21+'2010-2016_Cerrado'!AB21+'2010-2016_MataAtlantica'!AB21+'2010-2016_Pampa'!AB21+'2010-2016_Pantanal'!AB21)</f>
        <v>0</v>
      </c>
      <c r="AC21" s="66">
        <f>('2010-2016_Amazonia'!AC21+'2010-2016_Caatinga'!AC21+'2010-2016_Cerrado'!AC21+'2010-2016_MataAtlantica'!AC21+'2010-2016_Pampa'!AC21+'2010-2016_Pantanal'!AC21)</f>
        <v>0</v>
      </c>
      <c r="AD21" s="67">
        <f t="shared" si="0"/>
        <v>0</v>
      </c>
      <c r="AE21" s="9">
        <f t="shared" si="1"/>
        <v>0</v>
      </c>
      <c r="AF21" s="3"/>
    </row>
    <row r="22" spans="1:32" ht="40.200000000000003" x14ac:dyDescent="0.3">
      <c r="A22" s="34">
        <v>17</v>
      </c>
      <c r="B22" s="47" t="s">
        <v>82</v>
      </c>
      <c r="C22" s="37" t="s">
        <v>26</v>
      </c>
      <c r="D22" s="66">
        <f>('2010-2016_Amazonia'!D22+'2010-2016_Caatinga'!D22+'2010-2016_Cerrado'!D22+'2010-2016_MataAtlantica'!D22+'2010-2016_Pampa'!D22+'2010-2016_Pantanal'!D22)</f>
        <v>0</v>
      </c>
      <c r="E22" s="66">
        <f>('2010-2016_Amazonia'!E22+'2010-2016_Caatinga'!E22+'2010-2016_Cerrado'!E22+'2010-2016_MataAtlantica'!E22+'2010-2016_Pampa'!E22+'2010-2016_Pantanal'!E22)</f>
        <v>0</v>
      </c>
      <c r="F22" s="66">
        <f>('2010-2016_Amazonia'!F22+'2010-2016_Caatinga'!F22+'2010-2016_Cerrado'!F22+'2010-2016_MataAtlantica'!F22+'2010-2016_Pampa'!F22+'2010-2016_Pantanal'!F22)</f>
        <v>48.8917527039211</v>
      </c>
      <c r="G22" s="66">
        <f>('2010-2016_Amazonia'!G22+'2010-2016_Caatinga'!G22+'2010-2016_Cerrado'!G22+'2010-2016_MataAtlantica'!G22+'2010-2016_Pampa'!G22+'2010-2016_Pantanal'!G22)</f>
        <v>0</v>
      </c>
      <c r="H22" s="66">
        <f>('2010-2016_Amazonia'!H22+'2010-2016_Caatinga'!H22+'2010-2016_Cerrado'!H22+'2010-2016_MataAtlantica'!H22+'2010-2016_Pampa'!H22+'2010-2016_Pantanal'!H22)</f>
        <v>0</v>
      </c>
      <c r="I22" s="66">
        <f>('2010-2016_Amazonia'!I22+'2010-2016_Caatinga'!I22+'2010-2016_Cerrado'!I22+'2010-2016_MataAtlantica'!I22+'2010-2016_Pampa'!I22+'2010-2016_Pantanal'!I22)</f>
        <v>0</v>
      </c>
      <c r="J22" s="66">
        <f>('2010-2016_Amazonia'!J22+'2010-2016_Caatinga'!J22+'2010-2016_Cerrado'!J22+'2010-2016_MataAtlantica'!J22+'2010-2016_Pampa'!J22+'2010-2016_Pantanal'!J22)</f>
        <v>0</v>
      </c>
      <c r="K22" s="66">
        <f>('2010-2016_Amazonia'!K22+'2010-2016_Caatinga'!K22+'2010-2016_Cerrado'!K22+'2010-2016_MataAtlantica'!K22+'2010-2016_Pampa'!K22+'2010-2016_Pantanal'!K22)</f>
        <v>0</v>
      </c>
      <c r="L22" s="66">
        <f>('2010-2016_Amazonia'!L22+'2010-2016_Caatinga'!L22+'2010-2016_Cerrado'!L22+'2010-2016_MataAtlantica'!L22+'2010-2016_Pampa'!L22+'2010-2016_Pantanal'!L22)</f>
        <v>0</v>
      </c>
      <c r="M22" s="66">
        <f>('2010-2016_Amazonia'!M22+'2010-2016_Caatinga'!M22+'2010-2016_Cerrado'!M22+'2010-2016_MataAtlantica'!M22+'2010-2016_Pampa'!M22+'2010-2016_Pantanal'!M22)</f>
        <v>0</v>
      </c>
      <c r="N22" s="66">
        <f>('2010-2016_Amazonia'!N22+'2010-2016_Caatinga'!N22+'2010-2016_Cerrado'!N22+'2010-2016_MataAtlantica'!N22+'2010-2016_Pampa'!N22+'2010-2016_Pantanal'!N22)</f>
        <v>0</v>
      </c>
      <c r="O22" s="66">
        <f>('2010-2016_Amazonia'!O22+'2010-2016_Caatinga'!O22+'2010-2016_Cerrado'!O22+'2010-2016_MataAtlantica'!O22+'2010-2016_Pampa'!O22+'2010-2016_Pantanal'!O22)</f>
        <v>0</v>
      </c>
      <c r="P22" s="66">
        <f>('2010-2016_Amazonia'!P22+'2010-2016_Caatinga'!P22+'2010-2016_Cerrado'!P22+'2010-2016_MataAtlantica'!P22+'2010-2016_Pampa'!P22+'2010-2016_Pantanal'!P22)</f>
        <v>0</v>
      </c>
      <c r="Q22" s="66">
        <f>('2010-2016_Amazonia'!Q22+'2010-2016_Caatinga'!Q22+'2010-2016_Cerrado'!Q22+'2010-2016_MataAtlantica'!Q22+'2010-2016_Pampa'!Q22+'2010-2016_Pantanal'!Q22)</f>
        <v>0</v>
      </c>
      <c r="R22" s="66">
        <f>('2010-2016_Amazonia'!R22+'2010-2016_Caatinga'!R22+'2010-2016_Cerrado'!R22+'2010-2016_MataAtlantica'!R22+'2010-2016_Pampa'!R22+'2010-2016_Pantanal'!R22)</f>
        <v>0</v>
      </c>
      <c r="S22" s="66">
        <f>('2010-2016_Amazonia'!S22+'2010-2016_Caatinga'!S22+'2010-2016_Cerrado'!S22+'2010-2016_MataAtlantica'!S22+'2010-2016_Pampa'!S22+'2010-2016_Pantanal'!S22)</f>
        <v>0</v>
      </c>
      <c r="T22" s="75">
        <f>('2010-2016_Amazonia'!T22+'2010-2016_Caatinga'!T22+'2010-2016_Cerrado'!T22+'2010-2016_MataAtlantica'!T22+'2010-2016_Pampa'!T22+'2010-2016_Pantanal'!T22)</f>
        <v>3842810.5553117581</v>
      </c>
      <c r="U22" s="66">
        <f>('2010-2016_Amazonia'!U22+'2010-2016_Caatinga'!U22+'2010-2016_Cerrado'!U22+'2010-2016_MataAtlantica'!U22+'2010-2016_Pampa'!U22+'2010-2016_Pantanal'!U22)</f>
        <v>0</v>
      </c>
      <c r="V22" s="66">
        <f>('2010-2016_Amazonia'!V22+'2010-2016_Caatinga'!V22+'2010-2016_Cerrado'!V22+'2010-2016_MataAtlantica'!V22+'2010-2016_Pampa'!V22+'2010-2016_Pantanal'!V22)</f>
        <v>22.456796163032202</v>
      </c>
      <c r="W22" s="66">
        <f>('2010-2016_Amazonia'!W22+'2010-2016_Caatinga'!W22+'2010-2016_Cerrado'!W22+'2010-2016_MataAtlantica'!W22+'2010-2016_Pampa'!W22+'2010-2016_Pantanal'!W22)</f>
        <v>0</v>
      </c>
      <c r="X22" s="66">
        <f>('2010-2016_Amazonia'!X22+'2010-2016_Caatinga'!X22+'2010-2016_Cerrado'!X22+'2010-2016_MataAtlantica'!X22+'2010-2016_Pampa'!X22+'2010-2016_Pantanal'!X22)</f>
        <v>0</v>
      </c>
      <c r="Y22" s="66">
        <f>('2010-2016_Amazonia'!Y22+'2010-2016_Caatinga'!Y22+'2010-2016_Cerrado'!Y22+'2010-2016_MataAtlantica'!Y22+'2010-2016_Pampa'!Y22+'2010-2016_Pantanal'!Y22)</f>
        <v>0</v>
      </c>
      <c r="Z22" s="66">
        <f>('2010-2016_Amazonia'!Z22+'2010-2016_Caatinga'!Z22+'2010-2016_Cerrado'!Z22+'2010-2016_MataAtlantica'!Z22+'2010-2016_Pampa'!Z22+'2010-2016_Pantanal'!Z22)</f>
        <v>0</v>
      </c>
      <c r="AA22" s="66">
        <f>('2010-2016_Amazonia'!AA22+'2010-2016_Caatinga'!AA22+'2010-2016_Cerrado'!AA22+'2010-2016_MataAtlantica'!AA22+'2010-2016_Pampa'!AA22+'2010-2016_Pantanal'!AA22)</f>
        <v>0</v>
      </c>
      <c r="AB22" s="66">
        <f>('2010-2016_Amazonia'!AB22+'2010-2016_Caatinga'!AB22+'2010-2016_Cerrado'!AB22+'2010-2016_MataAtlantica'!AB22+'2010-2016_Pampa'!AB22+'2010-2016_Pantanal'!AB22)</f>
        <v>0</v>
      </c>
      <c r="AC22" s="66">
        <f>('2010-2016_Amazonia'!AC22+'2010-2016_Caatinga'!AC22+'2010-2016_Cerrado'!AC22+'2010-2016_MataAtlantica'!AC22+'2010-2016_Pampa'!AC22+'2010-2016_Pantanal'!AC22)</f>
        <v>169.37199017604308</v>
      </c>
      <c r="AD22" s="67">
        <f t="shared" si="0"/>
        <v>3843051.2758508013</v>
      </c>
      <c r="AE22" s="9">
        <f t="shared" si="1"/>
        <v>0.43965762106905787</v>
      </c>
      <c r="AF22" s="3"/>
    </row>
    <row r="23" spans="1:32" ht="19.95" customHeight="1" x14ac:dyDescent="0.3">
      <c r="A23" s="34">
        <v>18</v>
      </c>
      <c r="B23" s="100" t="s">
        <v>9</v>
      </c>
      <c r="C23" s="42" t="s">
        <v>27</v>
      </c>
      <c r="D23" s="66">
        <f>('2010-2016_Amazonia'!D23+'2010-2016_Caatinga'!D23+'2010-2016_Cerrado'!D23+'2010-2016_MataAtlantica'!D23+'2010-2016_Pampa'!D23+'2010-2016_Pantanal'!D23)</f>
        <v>2419.2636083469747</v>
      </c>
      <c r="E23" s="66">
        <f>('2010-2016_Amazonia'!E23+'2010-2016_Caatinga'!E23+'2010-2016_Cerrado'!E23+'2010-2016_MataAtlantica'!E23+'2010-2016_Pampa'!E23+'2010-2016_Pantanal'!E23)</f>
        <v>469.54744389004202</v>
      </c>
      <c r="F23" s="66">
        <f>('2010-2016_Amazonia'!F23+'2010-2016_Caatinga'!F23+'2010-2016_Cerrado'!F23+'2010-2016_MataAtlantica'!F23+'2010-2016_Pampa'!F23+'2010-2016_Pantanal'!F23)</f>
        <v>5358.9644373749898</v>
      </c>
      <c r="G23" s="66">
        <f>('2010-2016_Amazonia'!G23+'2010-2016_Caatinga'!G23+'2010-2016_Cerrado'!G23+'2010-2016_MataAtlantica'!G23+'2010-2016_Pampa'!G23+'2010-2016_Pantanal'!G23)</f>
        <v>0</v>
      </c>
      <c r="H23" s="66">
        <f>('2010-2016_Amazonia'!H23+'2010-2016_Caatinga'!H23+'2010-2016_Cerrado'!H23+'2010-2016_MataAtlantica'!H23+'2010-2016_Pampa'!H23+'2010-2016_Pantanal'!H23)</f>
        <v>0</v>
      </c>
      <c r="I23" s="66">
        <f>('2010-2016_Amazonia'!I23+'2010-2016_Caatinga'!I23+'2010-2016_Cerrado'!I23+'2010-2016_MataAtlantica'!I23+'2010-2016_Pampa'!I23+'2010-2016_Pantanal'!I23)</f>
        <v>6.91907004481856</v>
      </c>
      <c r="J23" s="66">
        <f>('2010-2016_Amazonia'!J23+'2010-2016_Caatinga'!J23+'2010-2016_Cerrado'!J23+'2010-2016_MataAtlantica'!J23+'2010-2016_Pampa'!J23+'2010-2016_Pantanal'!J23)</f>
        <v>0</v>
      </c>
      <c r="K23" s="66">
        <f>('2010-2016_Amazonia'!K23+'2010-2016_Caatinga'!K23+'2010-2016_Cerrado'!K23+'2010-2016_MataAtlantica'!K23+'2010-2016_Pampa'!K23+'2010-2016_Pantanal'!K23)</f>
        <v>30.118128223984201</v>
      </c>
      <c r="L23" s="66">
        <f>('2010-2016_Amazonia'!L23+'2010-2016_Caatinga'!L23+'2010-2016_Cerrado'!L23+'2010-2016_MataAtlantica'!L23+'2010-2016_Pampa'!L23+'2010-2016_Pantanal'!L23)</f>
        <v>18.906854528970804</v>
      </c>
      <c r="M23" s="66">
        <f>('2010-2016_Amazonia'!M23+'2010-2016_Caatinga'!M23+'2010-2016_Cerrado'!M23+'2010-2016_MataAtlantica'!M23+'2010-2016_Pampa'!M23+'2010-2016_Pantanal'!M23)</f>
        <v>8.3309511152556304E-4</v>
      </c>
      <c r="N23" s="66">
        <f>('2010-2016_Amazonia'!N23+'2010-2016_Caatinga'!N23+'2010-2016_Cerrado'!N23+'2010-2016_MataAtlantica'!N23+'2010-2016_Pampa'!N23+'2010-2016_Pantanal'!N23)</f>
        <v>0</v>
      </c>
      <c r="O23" s="66">
        <f>('2010-2016_Amazonia'!O23+'2010-2016_Caatinga'!O23+'2010-2016_Cerrado'!O23+'2010-2016_MataAtlantica'!O23+'2010-2016_Pampa'!O23+'2010-2016_Pantanal'!O23)</f>
        <v>3592.074749237996</v>
      </c>
      <c r="P23" s="66">
        <f>('2010-2016_Amazonia'!P23+'2010-2016_Caatinga'!P23+'2010-2016_Cerrado'!P23+'2010-2016_MataAtlantica'!P23+'2010-2016_Pampa'!P23+'2010-2016_Pantanal'!P23)</f>
        <v>0</v>
      </c>
      <c r="Q23" s="66">
        <f>('2010-2016_Amazonia'!Q23+'2010-2016_Caatinga'!Q23+'2010-2016_Cerrado'!Q23+'2010-2016_MataAtlantica'!Q23+'2010-2016_Pampa'!Q23+'2010-2016_Pantanal'!Q23)</f>
        <v>2480.8666753410871</v>
      </c>
      <c r="R23" s="66">
        <f>('2010-2016_Amazonia'!R23+'2010-2016_Caatinga'!R23+'2010-2016_Cerrado'!R23+'2010-2016_MataAtlantica'!R23+'2010-2016_Pampa'!R23+'2010-2016_Pantanal'!R23)</f>
        <v>219.4538730885084</v>
      </c>
      <c r="S23" s="66">
        <f>('2010-2016_Amazonia'!S23+'2010-2016_Caatinga'!S23+'2010-2016_Cerrado'!S23+'2010-2016_MataAtlantica'!S23+'2010-2016_Pampa'!S23+'2010-2016_Pantanal'!S23)</f>
        <v>0.57011863805875196</v>
      </c>
      <c r="T23" s="66">
        <f>('2010-2016_Amazonia'!T23+'2010-2016_Caatinga'!T23+'2010-2016_Cerrado'!T23+'2010-2016_MataAtlantica'!T23+'2010-2016_Pampa'!T23+'2010-2016_Pantanal'!T23)</f>
        <v>192.86210915497858</v>
      </c>
      <c r="U23" s="76">
        <f>('2010-2016_Amazonia'!U23+'2010-2016_Caatinga'!U23+'2010-2016_Cerrado'!U23+'2010-2016_MataAtlantica'!U23+'2010-2016_Pampa'!U23+'2010-2016_Pantanal'!U23)</f>
        <v>16689870.92439753</v>
      </c>
      <c r="V23" s="77">
        <f>('2010-2016_Amazonia'!V23+'2010-2016_Caatinga'!V23+'2010-2016_Cerrado'!V23+'2010-2016_MataAtlantica'!V23+'2010-2016_Pampa'!V23+'2010-2016_Pantanal'!V23)</f>
        <v>60386.132580357225</v>
      </c>
      <c r="W23" s="66">
        <f>('2010-2016_Amazonia'!W23+'2010-2016_Caatinga'!W23+'2010-2016_Cerrado'!W23+'2010-2016_MataAtlantica'!W23+'2010-2016_Pampa'!W23+'2010-2016_Pantanal'!W23)</f>
        <v>0</v>
      </c>
      <c r="X23" s="66">
        <f>('2010-2016_Amazonia'!X23+'2010-2016_Caatinga'!X23+'2010-2016_Cerrado'!X23+'2010-2016_MataAtlantica'!X23+'2010-2016_Pampa'!X23+'2010-2016_Pantanal'!X23)</f>
        <v>0</v>
      </c>
      <c r="Y23" s="66">
        <f>('2010-2016_Amazonia'!Y23+'2010-2016_Caatinga'!Y23+'2010-2016_Cerrado'!Y23+'2010-2016_MataAtlantica'!Y23+'2010-2016_Pampa'!Y23+'2010-2016_Pantanal'!Y23)</f>
        <v>0</v>
      </c>
      <c r="Z23" s="66">
        <f>('2010-2016_Amazonia'!Z23+'2010-2016_Caatinga'!Z23+'2010-2016_Cerrado'!Z23+'2010-2016_MataAtlantica'!Z23+'2010-2016_Pampa'!Z23+'2010-2016_Pantanal'!Z23)</f>
        <v>0</v>
      </c>
      <c r="AA23" s="66">
        <f>('2010-2016_Amazonia'!AA23+'2010-2016_Caatinga'!AA23+'2010-2016_Cerrado'!AA23+'2010-2016_MataAtlantica'!AA23+'2010-2016_Pampa'!AA23+'2010-2016_Pantanal'!AA23)</f>
        <v>43.952571354915499</v>
      </c>
      <c r="AB23" s="66">
        <f>('2010-2016_Amazonia'!AB23+'2010-2016_Caatinga'!AB23+'2010-2016_Cerrado'!AB23+'2010-2016_MataAtlantica'!AB23+'2010-2016_Pampa'!AB23+'2010-2016_Pantanal'!AB23)</f>
        <v>50.606355635762903</v>
      </c>
      <c r="AC23" s="66">
        <f>('2010-2016_Amazonia'!AC23+'2010-2016_Caatinga'!AC23+'2010-2016_Cerrado'!AC23+'2010-2016_MataAtlantica'!AC23+'2010-2016_Pampa'!AC23+'2010-2016_Pantanal'!AC23)</f>
        <v>834.09731673203851</v>
      </c>
      <c r="AD23" s="67">
        <f t="shared" si="0"/>
        <v>16765975.261122575</v>
      </c>
      <c r="AE23" s="9">
        <f t="shared" si="1"/>
        <v>1.9180823437168217</v>
      </c>
      <c r="AF23" s="3"/>
    </row>
    <row r="24" spans="1:32" ht="19.95" customHeight="1" x14ac:dyDescent="0.3">
      <c r="A24" s="34">
        <v>19</v>
      </c>
      <c r="B24" s="100"/>
      <c r="C24" s="42" t="s">
        <v>57</v>
      </c>
      <c r="D24" s="66">
        <f>('2010-2016_Amazonia'!D24+'2010-2016_Caatinga'!D24+'2010-2016_Cerrado'!D24+'2010-2016_MataAtlantica'!D24+'2010-2016_Pampa'!D24+'2010-2016_Pantanal'!D24)</f>
        <v>0</v>
      </c>
      <c r="E24" s="66">
        <f>('2010-2016_Amazonia'!E24+'2010-2016_Caatinga'!E24+'2010-2016_Cerrado'!E24+'2010-2016_MataAtlantica'!E24+'2010-2016_Pampa'!E24+'2010-2016_Pantanal'!E24)</f>
        <v>0</v>
      </c>
      <c r="F24" s="66">
        <f>('2010-2016_Amazonia'!F24+'2010-2016_Caatinga'!F24+'2010-2016_Cerrado'!F24+'2010-2016_MataAtlantica'!F24+'2010-2016_Pampa'!F24+'2010-2016_Pantanal'!F24)</f>
        <v>168001.53770798305</v>
      </c>
      <c r="G24" s="66">
        <f>('2010-2016_Amazonia'!G24+'2010-2016_Caatinga'!G24+'2010-2016_Cerrado'!G24+'2010-2016_MataAtlantica'!G24+'2010-2016_Pampa'!G24+'2010-2016_Pantanal'!G24)</f>
        <v>4.1522176658013601</v>
      </c>
      <c r="H24" s="66">
        <f>('2010-2016_Amazonia'!H24+'2010-2016_Caatinga'!H24+'2010-2016_Cerrado'!H24+'2010-2016_MataAtlantica'!H24+'2010-2016_Pampa'!H24+'2010-2016_Pantanal'!H24)</f>
        <v>0</v>
      </c>
      <c r="I24" s="66">
        <f>('2010-2016_Amazonia'!I24+'2010-2016_Caatinga'!I24+'2010-2016_Cerrado'!I24+'2010-2016_MataAtlantica'!I24+'2010-2016_Pampa'!I24+'2010-2016_Pantanal'!I24)</f>
        <v>0</v>
      </c>
      <c r="J24" s="66">
        <f>('2010-2016_Amazonia'!J24+'2010-2016_Caatinga'!J24+'2010-2016_Cerrado'!J24+'2010-2016_MataAtlantica'!J24+'2010-2016_Pampa'!J24+'2010-2016_Pantanal'!J24)</f>
        <v>0</v>
      </c>
      <c r="K24" s="66">
        <f>('2010-2016_Amazonia'!K24+'2010-2016_Caatinga'!K24+'2010-2016_Cerrado'!K24+'2010-2016_MataAtlantica'!K24+'2010-2016_Pampa'!K24+'2010-2016_Pantanal'!K24)</f>
        <v>26858.305140245</v>
      </c>
      <c r="L24" s="66">
        <f>('2010-2016_Amazonia'!L24+'2010-2016_Caatinga'!L24+'2010-2016_Cerrado'!L24+'2010-2016_MataAtlantica'!L24+'2010-2016_Pampa'!L24+'2010-2016_Pantanal'!L24)</f>
        <v>0</v>
      </c>
      <c r="M24" s="66">
        <f>('2010-2016_Amazonia'!M24+'2010-2016_Caatinga'!M24+'2010-2016_Cerrado'!M24+'2010-2016_MataAtlantica'!M24+'2010-2016_Pampa'!M24+'2010-2016_Pantanal'!M24)</f>
        <v>0</v>
      </c>
      <c r="N24" s="66">
        <f>('2010-2016_Amazonia'!N24+'2010-2016_Caatinga'!N24+'2010-2016_Cerrado'!N24+'2010-2016_MataAtlantica'!N24+'2010-2016_Pampa'!N24+'2010-2016_Pantanal'!N24)</f>
        <v>428.78882064281498</v>
      </c>
      <c r="O24" s="66">
        <f>('2010-2016_Amazonia'!O24+'2010-2016_Caatinga'!O24+'2010-2016_Cerrado'!O24+'2010-2016_MataAtlantica'!O24+'2010-2016_Pampa'!O24+'2010-2016_Pantanal'!O24)</f>
        <v>58248.610580524408</v>
      </c>
      <c r="P24" s="66">
        <f>('2010-2016_Amazonia'!P24+'2010-2016_Caatinga'!P24+'2010-2016_Cerrado'!P24+'2010-2016_MataAtlantica'!P24+'2010-2016_Pampa'!P24+'2010-2016_Pantanal'!P24)</f>
        <v>0</v>
      </c>
      <c r="Q24" s="66">
        <f>('2010-2016_Amazonia'!Q24+'2010-2016_Caatinga'!Q24+'2010-2016_Cerrado'!Q24+'2010-2016_MataAtlantica'!Q24+'2010-2016_Pampa'!Q24+'2010-2016_Pantanal'!Q24)</f>
        <v>6128.5618428616363</v>
      </c>
      <c r="R24" s="66">
        <f>('2010-2016_Amazonia'!R24+'2010-2016_Caatinga'!R24+'2010-2016_Cerrado'!R24+'2010-2016_MataAtlantica'!R24+'2010-2016_Pampa'!R24+'2010-2016_Pantanal'!R24)</f>
        <v>81.170450088321303</v>
      </c>
      <c r="S24" s="66">
        <f>('2010-2016_Amazonia'!S24+'2010-2016_Caatinga'!S24+'2010-2016_Cerrado'!S24+'2010-2016_MataAtlantica'!S24+'2010-2016_Pampa'!S24+'2010-2016_Pantanal'!S24)</f>
        <v>0</v>
      </c>
      <c r="T24" s="66">
        <f>('2010-2016_Amazonia'!T24+'2010-2016_Caatinga'!T24+'2010-2016_Cerrado'!T24+'2010-2016_MataAtlantica'!T24+'2010-2016_Pampa'!T24+'2010-2016_Pantanal'!T24)</f>
        <v>0</v>
      </c>
      <c r="U24" s="77">
        <f>('2010-2016_Amazonia'!U24+'2010-2016_Caatinga'!U24+'2010-2016_Cerrado'!U24+'2010-2016_MataAtlantica'!U24+'2010-2016_Pampa'!U24+'2010-2016_Pantanal'!U24)</f>
        <v>0</v>
      </c>
      <c r="V24" s="76">
        <f>('2010-2016_Amazonia'!V24+'2010-2016_Caatinga'!V24+'2010-2016_Cerrado'!V24+'2010-2016_MataAtlantica'!V24+'2010-2016_Pampa'!V24+'2010-2016_Pantanal'!V24)</f>
        <v>3742755.2126573757</v>
      </c>
      <c r="W24" s="66">
        <f>('2010-2016_Amazonia'!W24+'2010-2016_Caatinga'!W24+'2010-2016_Cerrado'!W24+'2010-2016_MataAtlantica'!W24+'2010-2016_Pampa'!W24+'2010-2016_Pantanal'!W24)</f>
        <v>0</v>
      </c>
      <c r="X24" s="66">
        <f>('2010-2016_Amazonia'!X24+'2010-2016_Caatinga'!X24+'2010-2016_Cerrado'!X24+'2010-2016_MataAtlantica'!X24+'2010-2016_Pampa'!X24+'2010-2016_Pantanal'!X24)</f>
        <v>0</v>
      </c>
      <c r="Y24" s="66">
        <f>('2010-2016_Amazonia'!Y24+'2010-2016_Caatinga'!Y24+'2010-2016_Cerrado'!Y24+'2010-2016_MataAtlantica'!Y24+'2010-2016_Pampa'!Y24+'2010-2016_Pantanal'!Y24)</f>
        <v>0</v>
      </c>
      <c r="Z24" s="66">
        <f>('2010-2016_Amazonia'!Z24+'2010-2016_Caatinga'!Z24+'2010-2016_Cerrado'!Z24+'2010-2016_MataAtlantica'!Z24+'2010-2016_Pampa'!Z24+'2010-2016_Pantanal'!Z24)</f>
        <v>0</v>
      </c>
      <c r="AA24" s="66">
        <f>('2010-2016_Amazonia'!AA24+'2010-2016_Caatinga'!AA24+'2010-2016_Cerrado'!AA24+'2010-2016_MataAtlantica'!AA24+'2010-2016_Pampa'!AA24+'2010-2016_Pantanal'!AA24)</f>
        <v>322.42243091724072</v>
      </c>
      <c r="AB24" s="66">
        <f>('2010-2016_Amazonia'!AB24+'2010-2016_Caatinga'!AB24+'2010-2016_Cerrado'!AB24+'2010-2016_MataAtlantica'!AB24+'2010-2016_Pampa'!AB24+'2010-2016_Pantanal'!AB24)</f>
        <v>1786.4312719489601</v>
      </c>
      <c r="AC24" s="66">
        <f>('2010-2016_Amazonia'!AC24+'2010-2016_Caatinga'!AC24+'2010-2016_Cerrado'!AC24+'2010-2016_MataAtlantica'!AC24+'2010-2016_Pampa'!AC24+'2010-2016_Pantanal'!AC24)</f>
        <v>272.65987324742201</v>
      </c>
      <c r="AD24" s="67">
        <f t="shared" si="0"/>
        <v>4004887.8529935004</v>
      </c>
      <c r="AE24" s="9">
        <f t="shared" si="1"/>
        <v>0.4581722542085197</v>
      </c>
      <c r="AF24" s="3"/>
    </row>
    <row r="25" spans="1:32" ht="19.95" customHeight="1" x14ac:dyDescent="0.3">
      <c r="A25" s="34">
        <v>20</v>
      </c>
      <c r="B25" s="101" t="s">
        <v>38</v>
      </c>
      <c r="C25" s="43" t="s">
        <v>29</v>
      </c>
      <c r="D25" s="66">
        <f>('2010-2016_Amazonia'!D25+'2010-2016_Caatinga'!D25+'2010-2016_Cerrado'!D25+'2010-2016_MataAtlantica'!D25+'2010-2016_Pampa'!D25+'2010-2016_Pantanal'!D25)</f>
        <v>0</v>
      </c>
      <c r="E25" s="66">
        <f>('2010-2016_Amazonia'!E25+'2010-2016_Caatinga'!E25+'2010-2016_Cerrado'!E25+'2010-2016_MataAtlantica'!E25+'2010-2016_Pampa'!E25+'2010-2016_Pantanal'!E25)</f>
        <v>0</v>
      </c>
      <c r="F25" s="66">
        <f>('2010-2016_Amazonia'!F25+'2010-2016_Caatinga'!F25+'2010-2016_Cerrado'!F25+'2010-2016_MataAtlantica'!F25+'2010-2016_Pampa'!F25+'2010-2016_Pantanal'!F25)</f>
        <v>0</v>
      </c>
      <c r="G25" s="66">
        <f>('2010-2016_Amazonia'!G25+'2010-2016_Caatinga'!G25+'2010-2016_Cerrado'!G25+'2010-2016_MataAtlantica'!G25+'2010-2016_Pampa'!G25+'2010-2016_Pantanal'!G25)</f>
        <v>634.30397990326196</v>
      </c>
      <c r="H25" s="66">
        <f>('2010-2016_Amazonia'!H25+'2010-2016_Caatinga'!H25+'2010-2016_Cerrado'!H25+'2010-2016_MataAtlantica'!H25+'2010-2016_Pampa'!H25+'2010-2016_Pantanal'!H25)</f>
        <v>0</v>
      </c>
      <c r="I25" s="66">
        <f>('2010-2016_Amazonia'!I25+'2010-2016_Caatinga'!I25+'2010-2016_Cerrado'!I25+'2010-2016_MataAtlantica'!I25+'2010-2016_Pampa'!I25+'2010-2016_Pantanal'!I25)</f>
        <v>0</v>
      </c>
      <c r="J25" s="66">
        <f>('2010-2016_Amazonia'!J25+'2010-2016_Caatinga'!J25+'2010-2016_Cerrado'!J25+'2010-2016_MataAtlantica'!J25+'2010-2016_Pampa'!J25+'2010-2016_Pantanal'!J25)</f>
        <v>0</v>
      </c>
      <c r="K25" s="66">
        <f>('2010-2016_Amazonia'!K25+'2010-2016_Caatinga'!K25+'2010-2016_Cerrado'!K25+'2010-2016_MataAtlantica'!K25+'2010-2016_Pampa'!K25+'2010-2016_Pantanal'!K25)</f>
        <v>0</v>
      </c>
      <c r="L25" s="66">
        <f>('2010-2016_Amazonia'!L25+'2010-2016_Caatinga'!L25+'2010-2016_Cerrado'!L25+'2010-2016_MataAtlantica'!L25+'2010-2016_Pampa'!L25+'2010-2016_Pantanal'!L25)</f>
        <v>0</v>
      </c>
      <c r="M25" s="66">
        <f>('2010-2016_Amazonia'!M25+'2010-2016_Caatinga'!M25+'2010-2016_Cerrado'!M25+'2010-2016_MataAtlantica'!M25+'2010-2016_Pampa'!M25+'2010-2016_Pantanal'!M25)</f>
        <v>0</v>
      </c>
      <c r="N25" s="66">
        <f>('2010-2016_Amazonia'!N25+'2010-2016_Caatinga'!N25+'2010-2016_Cerrado'!N25+'2010-2016_MataAtlantica'!N25+'2010-2016_Pampa'!N25+'2010-2016_Pantanal'!N25)</f>
        <v>0</v>
      </c>
      <c r="O25" s="66">
        <f>('2010-2016_Amazonia'!O25+'2010-2016_Caatinga'!O25+'2010-2016_Cerrado'!O25+'2010-2016_MataAtlantica'!O25+'2010-2016_Pampa'!O25+'2010-2016_Pantanal'!O25)</f>
        <v>52.450388809565702</v>
      </c>
      <c r="P25" s="66">
        <f>('2010-2016_Amazonia'!P25+'2010-2016_Caatinga'!P25+'2010-2016_Cerrado'!P25+'2010-2016_MataAtlantica'!P25+'2010-2016_Pampa'!P25+'2010-2016_Pantanal'!P25)</f>
        <v>0</v>
      </c>
      <c r="Q25" s="66">
        <f>('2010-2016_Amazonia'!Q25+'2010-2016_Caatinga'!Q25+'2010-2016_Cerrado'!Q25+'2010-2016_MataAtlantica'!Q25+'2010-2016_Pampa'!Q25+'2010-2016_Pantanal'!Q25)</f>
        <v>5.1200811784803815</v>
      </c>
      <c r="R25" s="66">
        <f>('2010-2016_Amazonia'!R25+'2010-2016_Caatinga'!R25+'2010-2016_Cerrado'!R25+'2010-2016_MataAtlantica'!R25+'2010-2016_Pampa'!R25+'2010-2016_Pantanal'!R25)</f>
        <v>295.86333503605601</v>
      </c>
      <c r="S25" s="66">
        <f>('2010-2016_Amazonia'!S25+'2010-2016_Caatinga'!S25+'2010-2016_Cerrado'!S25+'2010-2016_MataAtlantica'!S25+'2010-2016_Pampa'!S25+'2010-2016_Pantanal'!S25)</f>
        <v>0</v>
      </c>
      <c r="T25" s="66">
        <f>('2010-2016_Amazonia'!T25+'2010-2016_Caatinga'!T25+'2010-2016_Cerrado'!T25+'2010-2016_MataAtlantica'!T25+'2010-2016_Pampa'!T25+'2010-2016_Pantanal'!T25)</f>
        <v>979.38842029422995</v>
      </c>
      <c r="U25" s="66">
        <f>('2010-2016_Amazonia'!U25+'2010-2016_Caatinga'!U25+'2010-2016_Cerrado'!U25+'2010-2016_MataAtlantica'!U25+'2010-2016_Pampa'!U25+'2010-2016_Pantanal'!U25)</f>
        <v>0</v>
      </c>
      <c r="V25" s="66">
        <f>('2010-2016_Amazonia'!V25+'2010-2016_Caatinga'!V25+'2010-2016_Cerrado'!V25+'2010-2016_MataAtlantica'!V25+'2010-2016_Pampa'!V25+'2010-2016_Pantanal'!V25)</f>
        <v>315.96695073730757</v>
      </c>
      <c r="W25" s="78">
        <f>('2010-2016_Amazonia'!W25+'2010-2016_Caatinga'!W25+'2010-2016_Cerrado'!W25+'2010-2016_MataAtlantica'!W25+'2010-2016_Pampa'!W25+'2010-2016_Pantanal'!W25)</f>
        <v>260033.72378397553</v>
      </c>
      <c r="X25" s="79">
        <f>('2010-2016_Amazonia'!X25+'2010-2016_Caatinga'!X25+'2010-2016_Cerrado'!X25+'2010-2016_MataAtlantica'!X25+'2010-2016_Pampa'!X25+'2010-2016_Pantanal'!X25)</f>
        <v>882.16901277766601</v>
      </c>
      <c r="Y25" s="79">
        <f>('2010-2016_Amazonia'!Y25+'2010-2016_Caatinga'!Y25+'2010-2016_Cerrado'!Y25+'2010-2016_MataAtlantica'!Y25+'2010-2016_Pampa'!Y25+'2010-2016_Pantanal'!Y25)</f>
        <v>0</v>
      </c>
      <c r="Z25" s="79">
        <f>('2010-2016_Amazonia'!Z25+'2010-2016_Caatinga'!Z25+'2010-2016_Cerrado'!Z25+'2010-2016_MataAtlantica'!Z25+'2010-2016_Pampa'!Z25+'2010-2016_Pantanal'!Z25)</f>
        <v>0</v>
      </c>
      <c r="AA25" s="79">
        <f>('2010-2016_Amazonia'!AA25+'2010-2016_Caatinga'!AA25+'2010-2016_Cerrado'!AA25+'2010-2016_MataAtlantica'!AA25+'2010-2016_Pampa'!AA25+'2010-2016_Pantanal'!AA25)</f>
        <v>0</v>
      </c>
      <c r="AB25" s="79">
        <f>('2010-2016_Amazonia'!AB25+'2010-2016_Caatinga'!AB25+'2010-2016_Cerrado'!AB25+'2010-2016_MataAtlantica'!AB25+'2010-2016_Pampa'!AB25+'2010-2016_Pantanal'!AB25)</f>
        <v>0</v>
      </c>
      <c r="AC25" s="79">
        <f>('2010-2016_Amazonia'!AC25+'2010-2016_Caatinga'!AC25+'2010-2016_Cerrado'!AC25+'2010-2016_MataAtlantica'!AC25+'2010-2016_Pampa'!AC25+'2010-2016_Pantanal'!AC25)</f>
        <v>0</v>
      </c>
      <c r="AD25" s="67">
        <f t="shared" si="0"/>
        <v>263198.98595271213</v>
      </c>
      <c r="AE25" s="9">
        <f t="shared" si="1"/>
        <v>3.0110823854708906E-2</v>
      </c>
      <c r="AF25" s="3"/>
    </row>
    <row r="26" spans="1:32" ht="19.95" customHeight="1" x14ac:dyDescent="0.3">
      <c r="A26" s="34">
        <v>21</v>
      </c>
      <c r="B26" s="101"/>
      <c r="C26" s="43" t="s">
        <v>30</v>
      </c>
      <c r="D26" s="66">
        <f>('2010-2016_Amazonia'!D26+'2010-2016_Caatinga'!D26+'2010-2016_Cerrado'!D26+'2010-2016_MataAtlantica'!D26+'2010-2016_Pampa'!D26+'2010-2016_Pantanal'!D26)</f>
        <v>0</v>
      </c>
      <c r="E26" s="66">
        <f>('2010-2016_Amazonia'!E26+'2010-2016_Caatinga'!E26+'2010-2016_Cerrado'!E26+'2010-2016_MataAtlantica'!E26+'2010-2016_Pampa'!E26+'2010-2016_Pantanal'!E26)</f>
        <v>0</v>
      </c>
      <c r="F26" s="66">
        <f>('2010-2016_Amazonia'!F26+'2010-2016_Caatinga'!F26+'2010-2016_Cerrado'!F26+'2010-2016_MataAtlantica'!F26+'2010-2016_Pampa'!F26+'2010-2016_Pantanal'!F26)</f>
        <v>0</v>
      </c>
      <c r="G26" s="66">
        <f>('2010-2016_Amazonia'!G26+'2010-2016_Caatinga'!G26+'2010-2016_Cerrado'!G26+'2010-2016_MataAtlantica'!G26+'2010-2016_Pampa'!G26+'2010-2016_Pantanal'!G26)</f>
        <v>24.237672000622702</v>
      </c>
      <c r="H26" s="66">
        <f>('2010-2016_Amazonia'!H26+'2010-2016_Caatinga'!H26+'2010-2016_Cerrado'!H26+'2010-2016_MataAtlantica'!H26+'2010-2016_Pampa'!H26+'2010-2016_Pantanal'!H26)</f>
        <v>0</v>
      </c>
      <c r="I26" s="66">
        <f>('2010-2016_Amazonia'!I26+'2010-2016_Caatinga'!I26+'2010-2016_Cerrado'!I26+'2010-2016_MataAtlantica'!I26+'2010-2016_Pampa'!I26+'2010-2016_Pantanal'!I26)</f>
        <v>0</v>
      </c>
      <c r="J26" s="66">
        <f>('2010-2016_Amazonia'!J26+'2010-2016_Caatinga'!J26+'2010-2016_Cerrado'!J26+'2010-2016_MataAtlantica'!J26+'2010-2016_Pampa'!J26+'2010-2016_Pantanal'!J26)</f>
        <v>0</v>
      </c>
      <c r="K26" s="66">
        <f>('2010-2016_Amazonia'!K26+'2010-2016_Caatinga'!K26+'2010-2016_Cerrado'!K26+'2010-2016_MataAtlantica'!K26+'2010-2016_Pampa'!K26+'2010-2016_Pantanal'!K26)</f>
        <v>0</v>
      </c>
      <c r="L26" s="66">
        <f>('2010-2016_Amazonia'!L26+'2010-2016_Caatinga'!L26+'2010-2016_Cerrado'!L26+'2010-2016_MataAtlantica'!L26+'2010-2016_Pampa'!L26+'2010-2016_Pantanal'!L26)</f>
        <v>0</v>
      </c>
      <c r="M26" s="66">
        <f>('2010-2016_Amazonia'!M26+'2010-2016_Caatinga'!M26+'2010-2016_Cerrado'!M26+'2010-2016_MataAtlantica'!M26+'2010-2016_Pampa'!M26+'2010-2016_Pantanal'!M26)</f>
        <v>0</v>
      </c>
      <c r="N26" s="66">
        <f>('2010-2016_Amazonia'!N26+'2010-2016_Caatinga'!N26+'2010-2016_Cerrado'!N26+'2010-2016_MataAtlantica'!N26+'2010-2016_Pampa'!N26+'2010-2016_Pantanal'!N26)</f>
        <v>0</v>
      </c>
      <c r="O26" s="66">
        <f>('2010-2016_Amazonia'!O26+'2010-2016_Caatinga'!O26+'2010-2016_Cerrado'!O26+'2010-2016_MataAtlantica'!O26+'2010-2016_Pampa'!O26+'2010-2016_Pantanal'!O26)</f>
        <v>0</v>
      </c>
      <c r="P26" s="66">
        <f>('2010-2016_Amazonia'!P26+'2010-2016_Caatinga'!P26+'2010-2016_Cerrado'!P26+'2010-2016_MataAtlantica'!P26+'2010-2016_Pampa'!P26+'2010-2016_Pantanal'!P26)</f>
        <v>0</v>
      </c>
      <c r="Q26" s="66">
        <f>('2010-2016_Amazonia'!Q26+'2010-2016_Caatinga'!Q26+'2010-2016_Cerrado'!Q26+'2010-2016_MataAtlantica'!Q26+'2010-2016_Pampa'!Q26+'2010-2016_Pantanal'!Q26)</f>
        <v>0</v>
      </c>
      <c r="R26" s="66">
        <f>('2010-2016_Amazonia'!R26+'2010-2016_Caatinga'!R26+'2010-2016_Cerrado'!R26+'2010-2016_MataAtlantica'!R26+'2010-2016_Pampa'!R26+'2010-2016_Pantanal'!R26)</f>
        <v>0</v>
      </c>
      <c r="S26" s="66">
        <f>('2010-2016_Amazonia'!S26+'2010-2016_Caatinga'!S26+'2010-2016_Cerrado'!S26+'2010-2016_MataAtlantica'!S26+'2010-2016_Pampa'!S26+'2010-2016_Pantanal'!S26)</f>
        <v>0</v>
      </c>
      <c r="T26" s="66">
        <f>('2010-2016_Amazonia'!T26+'2010-2016_Caatinga'!T26+'2010-2016_Cerrado'!T26+'2010-2016_MataAtlantica'!T26+'2010-2016_Pampa'!T26+'2010-2016_Pantanal'!T26)</f>
        <v>0</v>
      </c>
      <c r="U26" s="66">
        <f>('2010-2016_Amazonia'!U26+'2010-2016_Caatinga'!U26+'2010-2016_Cerrado'!U26+'2010-2016_MataAtlantica'!U26+'2010-2016_Pampa'!U26+'2010-2016_Pantanal'!U26)</f>
        <v>0</v>
      </c>
      <c r="V26" s="66">
        <f>('2010-2016_Amazonia'!V26+'2010-2016_Caatinga'!V26+'2010-2016_Cerrado'!V26+'2010-2016_MataAtlantica'!V26+'2010-2016_Pampa'!V26+'2010-2016_Pantanal'!V26)</f>
        <v>0</v>
      </c>
      <c r="W26" s="79">
        <f>('2010-2016_Amazonia'!W26+'2010-2016_Caatinga'!W26+'2010-2016_Cerrado'!W26+'2010-2016_MataAtlantica'!W26+'2010-2016_Pampa'!W26+'2010-2016_Pantanal'!W26)</f>
        <v>0</v>
      </c>
      <c r="X26" s="78">
        <f>('2010-2016_Amazonia'!X26+'2010-2016_Caatinga'!X26+'2010-2016_Cerrado'!X26+'2010-2016_MataAtlantica'!X26+'2010-2016_Pampa'!X26+'2010-2016_Pantanal'!X26)</f>
        <v>154893.89931957953</v>
      </c>
      <c r="Y26" s="79">
        <f>('2010-2016_Amazonia'!Y26+'2010-2016_Caatinga'!Y26+'2010-2016_Cerrado'!Y26+'2010-2016_MataAtlantica'!Y26+'2010-2016_Pampa'!Y26+'2010-2016_Pantanal'!Y26)</f>
        <v>0</v>
      </c>
      <c r="Z26" s="79">
        <f>('2010-2016_Amazonia'!Z26+'2010-2016_Caatinga'!Z26+'2010-2016_Cerrado'!Z26+'2010-2016_MataAtlantica'!Z26+'2010-2016_Pampa'!Z26+'2010-2016_Pantanal'!Z26)</f>
        <v>0</v>
      </c>
      <c r="AA26" s="79">
        <f>('2010-2016_Amazonia'!AA26+'2010-2016_Caatinga'!AA26+'2010-2016_Cerrado'!AA26+'2010-2016_MataAtlantica'!AA26+'2010-2016_Pampa'!AA26+'2010-2016_Pantanal'!AA26)</f>
        <v>2.4624125492336997E-4</v>
      </c>
      <c r="AB26" s="79">
        <f>('2010-2016_Amazonia'!AB26+'2010-2016_Caatinga'!AB26+'2010-2016_Cerrado'!AB26+'2010-2016_MataAtlantica'!AB26+'2010-2016_Pampa'!AB26+'2010-2016_Pantanal'!AB26)</f>
        <v>0</v>
      </c>
      <c r="AC26" s="79">
        <f>('2010-2016_Amazonia'!AC26+'2010-2016_Caatinga'!AC26+'2010-2016_Cerrado'!AC26+'2010-2016_MataAtlantica'!AC26+'2010-2016_Pampa'!AC26+'2010-2016_Pantanal'!AC26)</f>
        <v>0</v>
      </c>
      <c r="AD26" s="67">
        <f t="shared" si="0"/>
        <v>154918.13723782141</v>
      </c>
      <c r="AE26" s="9">
        <f t="shared" si="1"/>
        <v>1.7723141012046872E-2</v>
      </c>
      <c r="AF26" s="3"/>
    </row>
    <row r="27" spans="1:32" ht="19.95" customHeight="1" x14ac:dyDescent="0.3">
      <c r="A27" s="34">
        <v>22</v>
      </c>
      <c r="B27" s="101"/>
      <c r="C27" s="43" t="s">
        <v>31</v>
      </c>
      <c r="D27" s="66">
        <f>('2010-2016_Amazonia'!D27+'2010-2016_Caatinga'!D27+'2010-2016_Cerrado'!D27+'2010-2016_MataAtlantica'!D27+'2010-2016_Pampa'!D27+'2010-2016_Pantanal'!D27)</f>
        <v>0</v>
      </c>
      <c r="E27" s="66">
        <f>('2010-2016_Amazonia'!E27+'2010-2016_Caatinga'!E27+'2010-2016_Cerrado'!E27+'2010-2016_MataAtlantica'!E27+'2010-2016_Pampa'!E27+'2010-2016_Pantanal'!E27)</f>
        <v>0</v>
      </c>
      <c r="F27" s="66">
        <f>('2010-2016_Amazonia'!F27+'2010-2016_Caatinga'!F27+'2010-2016_Cerrado'!F27+'2010-2016_MataAtlantica'!F27+'2010-2016_Pampa'!F27+'2010-2016_Pantanal'!F27)</f>
        <v>0</v>
      </c>
      <c r="G27" s="66">
        <f>('2010-2016_Amazonia'!G27+'2010-2016_Caatinga'!G27+'2010-2016_Cerrado'!G27+'2010-2016_MataAtlantica'!G27+'2010-2016_Pampa'!G27+'2010-2016_Pantanal'!G27)</f>
        <v>0</v>
      </c>
      <c r="H27" s="66">
        <f>('2010-2016_Amazonia'!H27+'2010-2016_Caatinga'!H27+'2010-2016_Cerrado'!H27+'2010-2016_MataAtlantica'!H27+'2010-2016_Pampa'!H27+'2010-2016_Pantanal'!H27)</f>
        <v>0</v>
      </c>
      <c r="I27" s="66">
        <f>('2010-2016_Amazonia'!I27+'2010-2016_Caatinga'!I27+'2010-2016_Cerrado'!I27+'2010-2016_MataAtlantica'!I27+'2010-2016_Pampa'!I27+'2010-2016_Pantanal'!I27)</f>
        <v>0</v>
      </c>
      <c r="J27" s="66">
        <f>('2010-2016_Amazonia'!J27+'2010-2016_Caatinga'!J27+'2010-2016_Cerrado'!J27+'2010-2016_MataAtlantica'!J27+'2010-2016_Pampa'!J27+'2010-2016_Pantanal'!J27)</f>
        <v>0</v>
      </c>
      <c r="K27" s="66">
        <f>('2010-2016_Amazonia'!K27+'2010-2016_Caatinga'!K27+'2010-2016_Cerrado'!K27+'2010-2016_MataAtlantica'!K27+'2010-2016_Pampa'!K27+'2010-2016_Pantanal'!K27)</f>
        <v>0</v>
      </c>
      <c r="L27" s="66">
        <f>('2010-2016_Amazonia'!L27+'2010-2016_Caatinga'!L27+'2010-2016_Cerrado'!L27+'2010-2016_MataAtlantica'!L27+'2010-2016_Pampa'!L27+'2010-2016_Pantanal'!L27)</f>
        <v>0</v>
      </c>
      <c r="M27" s="66">
        <f>('2010-2016_Amazonia'!M27+'2010-2016_Caatinga'!M27+'2010-2016_Cerrado'!M27+'2010-2016_MataAtlantica'!M27+'2010-2016_Pampa'!M27+'2010-2016_Pantanal'!M27)</f>
        <v>0</v>
      </c>
      <c r="N27" s="66">
        <f>('2010-2016_Amazonia'!N27+'2010-2016_Caatinga'!N27+'2010-2016_Cerrado'!N27+'2010-2016_MataAtlantica'!N27+'2010-2016_Pampa'!N27+'2010-2016_Pantanal'!N27)</f>
        <v>0</v>
      </c>
      <c r="O27" s="66">
        <f>('2010-2016_Amazonia'!O27+'2010-2016_Caatinga'!O27+'2010-2016_Cerrado'!O27+'2010-2016_MataAtlantica'!O27+'2010-2016_Pampa'!O27+'2010-2016_Pantanal'!O27)</f>
        <v>0</v>
      </c>
      <c r="P27" s="66">
        <f>('2010-2016_Amazonia'!P27+'2010-2016_Caatinga'!P27+'2010-2016_Cerrado'!P27+'2010-2016_MataAtlantica'!P27+'2010-2016_Pampa'!P27+'2010-2016_Pantanal'!P27)</f>
        <v>0</v>
      </c>
      <c r="Q27" s="66">
        <f>('2010-2016_Amazonia'!Q27+'2010-2016_Caatinga'!Q27+'2010-2016_Cerrado'!Q27+'2010-2016_MataAtlantica'!Q27+'2010-2016_Pampa'!Q27+'2010-2016_Pantanal'!Q27)</f>
        <v>0</v>
      </c>
      <c r="R27" s="66">
        <f>('2010-2016_Amazonia'!R27+'2010-2016_Caatinga'!R27+'2010-2016_Cerrado'!R27+'2010-2016_MataAtlantica'!R27+'2010-2016_Pampa'!R27+'2010-2016_Pantanal'!R27)</f>
        <v>0</v>
      </c>
      <c r="S27" s="66">
        <f>('2010-2016_Amazonia'!S27+'2010-2016_Caatinga'!S27+'2010-2016_Cerrado'!S27+'2010-2016_MataAtlantica'!S27+'2010-2016_Pampa'!S27+'2010-2016_Pantanal'!S27)</f>
        <v>0</v>
      </c>
      <c r="T27" s="66">
        <f>('2010-2016_Amazonia'!T27+'2010-2016_Caatinga'!T27+'2010-2016_Cerrado'!T27+'2010-2016_MataAtlantica'!T27+'2010-2016_Pampa'!T27+'2010-2016_Pantanal'!T27)</f>
        <v>0</v>
      </c>
      <c r="U27" s="66">
        <f>('2010-2016_Amazonia'!U27+'2010-2016_Caatinga'!U27+'2010-2016_Cerrado'!U27+'2010-2016_MataAtlantica'!U27+'2010-2016_Pampa'!U27+'2010-2016_Pantanal'!U27)</f>
        <v>0</v>
      </c>
      <c r="V27" s="66">
        <f>('2010-2016_Amazonia'!V27+'2010-2016_Caatinga'!V27+'2010-2016_Cerrado'!V27+'2010-2016_MataAtlantica'!V27+'2010-2016_Pampa'!V27+'2010-2016_Pantanal'!V27)</f>
        <v>0</v>
      </c>
      <c r="W27" s="79">
        <f>('2010-2016_Amazonia'!W27+'2010-2016_Caatinga'!W27+'2010-2016_Cerrado'!W27+'2010-2016_MataAtlantica'!W27+'2010-2016_Pampa'!W27+'2010-2016_Pantanal'!W27)</f>
        <v>0</v>
      </c>
      <c r="X27" s="79">
        <f>('2010-2016_Amazonia'!X27+'2010-2016_Caatinga'!X27+'2010-2016_Cerrado'!X27+'2010-2016_MataAtlantica'!X27+'2010-2016_Pampa'!X27+'2010-2016_Pantanal'!X27)</f>
        <v>0</v>
      </c>
      <c r="Y27" s="78">
        <f>('2010-2016_Amazonia'!Y27+'2010-2016_Caatinga'!Y27+'2010-2016_Cerrado'!Y27+'2010-2016_MataAtlantica'!Y27+'2010-2016_Pampa'!Y27+'2010-2016_Pantanal'!Y27)</f>
        <v>12782.938187723235</v>
      </c>
      <c r="Z27" s="79">
        <f>('2010-2016_Amazonia'!Z27+'2010-2016_Caatinga'!Z27+'2010-2016_Cerrado'!Z27+'2010-2016_MataAtlantica'!Z27+'2010-2016_Pampa'!Z27+'2010-2016_Pantanal'!Z27)</f>
        <v>0</v>
      </c>
      <c r="AA27" s="79">
        <f>('2010-2016_Amazonia'!AA27+'2010-2016_Caatinga'!AA27+'2010-2016_Cerrado'!AA27+'2010-2016_MataAtlantica'!AA27+'2010-2016_Pampa'!AA27+'2010-2016_Pantanal'!AA27)</f>
        <v>0</v>
      </c>
      <c r="AB27" s="79">
        <f>('2010-2016_Amazonia'!AB27+'2010-2016_Caatinga'!AB27+'2010-2016_Cerrado'!AB27+'2010-2016_MataAtlantica'!AB27+'2010-2016_Pampa'!AB27+'2010-2016_Pantanal'!AB27)</f>
        <v>0</v>
      </c>
      <c r="AC27" s="79">
        <f>('2010-2016_Amazonia'!AC27+'2010-2016_Caatinga'!AC27+'2010-2016_Cerrado'!AC27+'2010-2016_MataAtlantica'!AC27+'2010-2016_Pampa'!AC27+'2010-2016_Pantanal'!AC27)</f>
        <v>0</v>
      </c>
      <c r="AD27" s="67">
        <f t="shared" si="0"/>
        <v>12782.938187723235</v>
      </c>
      <c r="AE27" s="9">
        <f t="shared" si="1"/>
        <v>1.4624098900795936E-3</v>
      </c>
      <c r="AF27" s="3"/>
    </row>
    <row r="28" spans="1:32" ht="19.95" customHeight="1" x14ac:dyDescent="0.3">
      <c r="A28" s="34">
        <v>23</v>
      </c>
      <c r="B28" s="101"/>
      <c r="C28" s="43" t="s">
        <v>32</v>
      </c>
      <c r="D28" s="66">
        <f>('2010-2016_Amazonia'!D28+'2010-2016_Caatinga'!D28+'2010-2016_Cerrado'!D28+'2010-2016_MataAtlantica'!D28+'2010-2016_Pampa'!D28+'2010-2016_Pantanal'!D28)</f>
        <v>0</v>
      </c>
      <c r="E28" s="66">
        <f>('2010-2016_Amazonia'!E28+'2010-2016_Caatinga'!E28+'2010-2016_Cerrado'!E28+'2010-2016_MataAtlantica'!E28+'2010-2016_Pampa'!E28+'2010-2016_Pantanal'!E28)</f>
        <v>0</v>
      </c>
      <c r="F28" s="66">
        <f>('2010-2016_Amazonia'!F28+'2010-2016_Caatinga'!F28+'2010-2016_Cerrado'!F28+'2010-2016_MataAtlantica'!F28+'2010-2016_Pampa'!F28+'2010-2016_Pantanal'!F28)</f>
        <v>0</v>
      </c>
      <c r="G28" s="66">
        <f>('2010-2016_Amazonia'!G28+'2010-2016_Caatinga'!G28+'2010-2016_Cerrado'!G28+'2010-2016_MataAtlantica'!G28+'2010-2016_Pampa'!G28+'2010-2016_Pantanal'!G28)</f>
        <v>0</v>
      </c>
      <c r="H28" s="66">
        <f>('2010-2016_Amazonia'!H28+'2010-2016_Caatinga'!H28+'2010-2016_Cerrado'!H28+'2010-2016_MataAtlantica'!H28+'2010-2016_Pampa'!H28+'2010-2016_Pantanal'!H28)</f>
        <v>0</v>
      </c>
      <c r="I28" s="66">
        <f>('2010-2016_Amazonia'!I28+'2010-2016_Caatinga'!I28+'2010-2016_Cerrado'!I28+'2010-2016_MataAtlantica'!I28+'2010-2016_Pampa'!I28+'2010-2016_Pantanal'!I28)</f>
        <v>0</v>
      </c>
      <c r="J28" s="66">
        <f>('2010-2016_Amazonia'!J28+'2010-2016_Caatinga'!J28+'2010-2016_Cerrado'!J28+'2010-2016_MataAtlantica'!J28+'2010-2016_Pampa'!J28+'2010-2016_Pantanal'!J28)</f>
        <v>0</v>
      </c>
      <c r="K28" s="66">
        <f>('2010-2016_Amazonia'!K28+'2010-2016_Caatinga'!K28+'2010-2016_Cerrado'!K28+'2010-2016_MataAtlantica'!K28+'2010-2016_Pampa'!K28+'2010-2016_Pantanal'!K28)</f>
        <v>0</v>
      </c>
      <c r="L28" s="66">
        <f>('2010-2016_Amazonia'!L28+'2010-2016_Caatinga'!L28+'2010-2016_Cerrado'!L28+'2010-2016_MataAtlantica'!L28+'2010-2016_Pampa'!L28+'2010-2016_Pantanal'!L28)</f>
        <v>0</v>
      </c>
      <c r="M28" s="66">
        <f>('2010-2016_Amazonia'!M28+'2010-2016_Caatinga'!M28+'2010-2016_Cerrado'!M28+'2010-2016_MataAtlantica'!M28+'2010-2016_Pampa'!M28+'2010-2016_Pantanal'!M28)</f>
        <v>0</v>
      </c>
      <c r="N28" s="66">
        <f>('2010-2016_Amazonia'!N28+'2010-2016_Caatinga'!N28+'2010-2016_Cerrado'!N28+'2010-2016_MataAtlantica'!N28+'2010-2016_Pampa'!N28+'2010-2016_Pantanal'!N28)</f>
        <v>0</v>
      </c>
      <c r="O28" s="66">
        <f>('2010-2016_Amazonia'!O28+'2010-2016_Caatinga'!O28+'2010-2016_Cerrado'!O28+'2010-2016_MataAtlantica'!O28+'2010-2016_Pampa'!O28+'2010-2016_Pantanal'!O28)</f>
        <v>0</v>
      </c>
      <c r="P28" s="66">
        <f>('2010-2016_Amazonia'!P28+'2010-2016_Caatinga'!P28+'2010-2016_Cerrado'!P28+'2010-2016_MataAtlantica'!P28+'2010-2016_Pampa'!P28+'2010-2016_Pantanal'!P28)</f>
        <v>0</v>
      </c>
      <c r="Q28" s="66">
        <f>('2010-2016_Amazonia'!Q28+'2010-2016_Caatinga'!Q28+'2010-2016_Cerrado'!Q28+'2010-2016_MataAtlantica'!Q28+'2010-2016_Pampa'!Q28+'2010-2016_Pantanal'!Q28)</f>
        <v>0</v>
      </c>
      <c r="R28" s="66">
        <f>('2010-2016_Amazonia'!R28+'2010-2016_Caatinga'!R28+'2010-2016_Cerrado'!R28+'2010-2016_MataAtlantica'!R28+'2010-2016_Pampa'!R28+'2010-2016_Pantanal'!R28)</f>
        <v>0</v>
      </c>
      <c r="S28" s="66">
        <f>('2010-2016_Amazonia'!S28+'2010-2016_Caatinga'!S28+'2010-2016_Cerrado'!S28+'2010-2016_MataAtlantica'!S28+'2010-2016_Pampa'!S28+'2010-2016_Pantanal'!S28)</f>
        <v>0</v>
      </c>
      <c r="T28" s="66">
        <f>('2010-2016_Amazonia'!T28+'2010-2016_Caatinga'!T28+'2010-2016_Cerrado'!T28+'2010-2016_MataAtlantica'!T28+'2010-2016_Pampa'!T28+'2010-2016_Pantanal'!T28)</f>
        <v>0</v>
      </c>
      <c r="U28" s="66">
        <f>('2010-2016_Amazonia'!U28+'2010-2016_Caatinga'!U28+'2010-2016_Cerrado'!U28+'2010-2016_MataAtlantica'!U28+'2010-2016_Pampa'!U28+'2010-2016_Pantanal'!U28)</f>
        <v>0</v>
      </c>
      <c r="V28" s="66">
        <f>('2010-2016_Amazonia'!V28+'2010-2016_Caatinga'!V28+'2010-2016_Cerrado'!V28+'2010-2016_MataAtlantica'!V28+'2010-2016_Pampa'!V28+'2010-2016_Pantanal'!V28)</f>
        <v>0</v>
      </c>
      <c r="W28" s="79">
        <f>('2010-2016_Amazonia'!W28+'2010-2016_Caatinga'!W28+'2010-2016_Cerrado'!W28+'2010-2016_MataAtlantica'!W28+'2010-2016_Pampa'!W28+'2010-2016_Pantanal'!W28)</f>
        <v>0</v>
      </c>
      <c r="X28" s="79">
        <f>('2010-2016_Amazonia'!X28+'2010-2016_Caatinga'!X28+'2010-2016_Cerrado'!X28+'2010-2016_MataAtlantica'!X28+'2010-2016_Pampa'!X28+'2010-2016_Pantanal'!X28)</f>
        <v>0</v>
      </c>
      <c r="Y28" s="79">
        <f>('2010-2016_Amazonia'!Y28+'2010-2016_Caatinga'!Y28+'2010-2016_Cerrado'!Y28+'2010-2016_MataAtlantica'!Y28+'2010-2016_Pampa'!Y28+'2010-2016_Pantanal'!Y28)</f>
        <v>0</v>
      </c>
      <c r="Z28" s="78">
        <f>('2010-2016_Amazonia'!Z28+'2010-2016_Caatinga'!Z28+'2010-2016_Cerrado'!Z28+'2010-2016_MataAtlantica'!Z28+'2010-2016_Pampa'!Z28+'2010-2016_Pantanal'!Z28)</f>
        <v>2005.7140485210673</v>
      </c>
      <c r="AA28" s="79">
        <f>('2010-2016_Amazonia'!AA28+'2010-2016_Caatinga'!AA28+'2010-2016_Cerrado'!AA28+'2010-2016_MataAtlantica'!AA28+'2010-2016_Pampa'!AA28+'2010-2016_Pantanal'!AA28)</f>
        <v>0</v>
      </c>
      <c r="AB28" s="79">
        <f>('2010-2016_Amazonia'!AB28+'2010-2016_Caatinga'!AB28+'2010-2016_Cerrado'!AB28+'2010-2016_MataAtlantica'!AB28+'2010-2016_Pampa'!AB28+'2010-2016_Pantanal'!AB28)</f>
        <v>0</v>
      </c>
      <c r="AC28" s="79">
        <f>('2010-2016_Amazonia'!AC28+'2010-2016_Caatinga'!AC28+'2010-2016_Cerrado'!AC28+'2010-2016_MataAtlantica'!AC28+'2010-2016_Pampa'!AC28+'2010-2016_Pantanal'!AC28)</f>
        <v>0</v>
      </c>
      <c r="AD28" s="67">
        <f t="shared" si="0"/>
        <v>2005.7140485210673</v>
      </c>
      <c r="AE28" s="9">
        <f t="shared" si="1"/>
        <v>2.2946023974721396E-4</v>
      </c>
      <c r="AF28" s="3"/>
    </row>
    <row r="29" spans="1:32" ht="19.95" customHeight="1" x14ac:dyDescent="0.3">
      <c r="A29" s="34">
        <v>24</v>
      </c>
      <c r="B29" s="101"/>
      <c r="C29" s="43" t="s">
        <v>33</v>
      </c>
      <c r="D29" s="66">
        <f>('2010-2016_Amazonia'!D29+'2010-2016_Caatinga'!D29+'2010-2016_Cerrado'!D29+'2010-2016_MataAtlantica'!D29+'2010-2016_Pampa'!D29+'2010-2016_Pantanal'!D29)</f>
        <v>0</v>
      </c>
      <c r="E29" s="66">
        <f>('2010-2016_Amazonia'!E29+'2010-2016_Caatinga'!E29+'2010-2016_Cerrado'!E29+'2010-2016_MataAtlantica'!E29+'2010-2016_Pampa'!E29+'2010-2016_Pantanal'!E29)</f>
        <v>0</v>
      </c>
      <c r="F29" s="66">
        <f>('2010-2016_Amazonia'!F29+'2010-2016_Caatinga'!F29+'2010-2016_Cerrado'!F29+'2010-2016_MataAtlantica'!F29+'2010-2016_Pampa'!F29+'2010-2016_Pantanal'!F29)</f>
        <v>4030.472211914695</v>
      </c>
      <c r="G29" s="66">
        <f>('2010-2016_Amazonia'!G29+'2010-2016_Caatinga'!G29+'2010-2016_Cerrado'!G29+'2010-2016_MataAtlantica'!G29+'2010-2016_Pampa'!G29+'2010-2016_Pantanal'!G29)</f>
        <v>150.97058641675099</v>
      </c>
      <c r="H29" s="66">
        <f>('2010-2016_Amazonia'!H29+'2010-2016_Caatinga'!H29+'2010-2016_Cerrado'!H29+'2010-2016_MataAtlantica'!H29+'2010-2016_Pampa'!H29+'2010-2016_Pantanal'!H29)</f>
        <v>0</v>
      </c>
      <c r="I29" s="66">
        <f>('2010-2016_Amazonia'!I29+'2010-2016_Caatinga'!I29+'2010-2016_Cerrado'!I29+'2010-2016_MataAtlantica'!I29+'2010-2016_Pampa'!I29+'2010-2016_Pantanal'!I29)</f>
        <v>0</v>
      </c>
      <c r="J29" s="66">
        <f>('2010-2016_Amazonia'!J29+'2010-2016_Caatinga'!J29+'2010-2016_Cerrado'!J29+'2010-2016_MataAtlantica'!J29+'2010-2016_Pampa'!J29+'2010-2016_Pantanal'!J29)</f>
        <v>0</v>
      </c>
      <c r="K29" s="66">
        <f>('2010-2016_Amazonia'!K29+'2010-2016_Caatinga'!K29+'2010-2016_Cerrado'!K29+'2010-2016_MataAtlantica'!K29+'2010-2016_Pampa'!K29+'2010-2016_Pantanal'!K29)</f>
        <v>63.105976621561098</v>
      </c>
      <c r="L29" s="66">
        <f>('2010-2016_Amazonia'!L29+'2010-2016_Caatinga'!L29+'2010-2016_Cerrado'!L29+'2010-2016_MataAtlantica'!L29+'2010-2016_Pampa'!L29+'2010-2016_Pantanal'!L29)</f>
        <v>0</v>
      </c>
      <c r="M29" s="66">
        <f>('2010-2016_Amazonia'!M29+'2010-2016_Caatinga'!M29+'2010-2016_Cerrado'!M29+'2010-2016_MataAtlantica'!M29+'2010-2016_Pampa'!M29+'2010-2016_Pantanal'!M29)</f>
        <v>0</v>
      </c>
      <c r="N29" s="66">
        <f>('2010-2016_Amazonia'!N29+'2010-2016_Caatinga'!N29+'2010-2016_Cerrado'!N29+'2010-2016_MataAtlantica'!N29+'2010-2016_Pampa'!N29+'2010-2016_Pantanal'!N29)</f>
        <v>29.168916827896201</v>
      </c>
      <c r="O29" s="66">
        <f>('2010-2016_Amazonia'!O29+'2010-2016_Caatinga'!O29+'2010-2016_Cerrado'!O29+'2010-2016_MataAtlantica'!O29+'2010-2016_Pampa'!O29+'2010-2016_Pantanal'!O29)</f>
        <v>85.15787264385807</v>
      </c>
      <c r="P29" s="66">
        <f>('2010-2016_Amazonia'!P29+'2010-2016_Caatinga'!P29+'2010-2016_Cerrado'!P29+'2010-2016_MataAtlantica'!P29+'2010-2016_Pampa'!P29+'2010-2016_Pantanal'!P29)</f>
        <v>0</v>
      </c>
      <c r="Q29" s="66">
        <f>('2010-2016_Amazonia'!Q29+'2010-2016_Caatinga'!Q29+'2010-2016_Cerrado'!Q29+'2010-2016_MataAtlantica'!Q29+'2010-2016_Pampa'!Q29+'2010-2016_Pantanal'!Q29)</f>
        <v>0</v>
      </c>
      <c r="R29" s="66">
        <f>('2010-2016_Amazonia'!R29+'2010-2016_Caatinga'!R29+'2010-2016_Cerrado'!R29+'2010-2016_MataAtlantica'!R29+'2010-2016_Pampa'!R29+'2010-2016_Pantanal'!R29)</f>
        <v>0</v>
      </c>
      <c r="S29" s="66">
        <f>('2010-2016_Amazonia'!S29+'2010-2016_Caatinga'!S29+'2010-2016_Cerrado'!S29+'2010-2016_MataAtlantica'!S29+'2010-2016_Pampa'!S29+'2010-2016_Pantanal'!S29)</f>
        <v>0</v>
      </c>
      <c r="T29" s="66">
        <f>('2010-2016_Amazonia'!T29+'2010-2016_Caatinga'!T29+'2010-2016_Cerrado'!T29+'2010-2016_MataAtlantica'!T29+'2010-2016_Pampa'!T29+'2010-2016_Pantanal'!T29)</f>
        <v>177.07617650997565</v>
      </c>
      <c r="U29" s="66">
        <f>('2010-2016_Amazonia'!U29+'2010-2016_Caatinga'!U29+'2010-2016_Cerrado'!U29+'2010-2016_MataAtlantica'!U29+'2010-2016_Pampa'!U29+'2010-2016_Pantanal'!U29)</f>
        <v>0</v>
      </c>
      <c r="V29" s="66">
        <f>('2010-2016_Amazonia'!V29+'2010-2016_Caatinga'!V29+'2010-2016_Cerrado'!V29+'2010-2016_MataAtlantica'!V29+'2010-2016_Pampa'!V29+'2010-2016_Pantanal'!V29)</f>
        <v>802.28185839584012</v>
      </c>
      <c r="W29" s="79">
        <f>('2010-2016_Amazonia'!W29+'2010-2016_Caatinga'!W29+'2010-2016_Cerrado'!W29+'2010-2016_MataAtlantica'!W29+'2010-2016_Pampa'!W29+'2010-2016_Pantanal'!W29)</f>
        <v>0</v>
      </c>
      <c r="X29" s="79">
        <f>('2010-2016_Amazonia'!X29+'2010-2016_Caatinga'!X29+'2010-2016_Cerrado'!X29+'2010-2016_MataAtlantica'!X29+'2010-2016_Pampa'!X29+'2010-2016_Pantanal'!X29)</f>
        <v>0</v>
      </c>
      <c r="Y29" s="79">
        <f>('2010-2016_Amazonia'!Y29+'2010-2016_Caatinga'!Y29+'2010-2016_Cerrado'!Y29+'2010-2016_MataAtlantica'!Y29+'2010-2016_Pampa'!Y29+'2010-2016_Pantanal'!Y29)</f>
        <v>0</v>
      </c>
      <c r="Z29" s="79">
        <f>('2010-2016_Amazonia'!Z29+'2010-2016_Caatinga'!Z29+'2010-2016_Cerrado'!Z29+'2010-2016_MataAtlantica'!Z29+'2010-2016_Pampa'!Z29+'2010-2016_Pantanal'!Z29)</f>
        <v>0</v>
      </c>
      <c r="AA29" s="78">
        <f>('2010-2016_Amazonia'!AA29+'2010-2016_Caatinga'!AA29+'2010-2016_Cerrado'!AA29+'2010-2016_MataAtlantica'!AA29+'2010-2016_Pampa'!AA29+'2010-2016_Pantanal'!AA29)</f>
        <v>299863.36389866919</v>
      </c>
      <c r="AB29" s="79">
        <f>('2010-2016_Amazonia'!AB29+'2010-2016_Caatinga'!AB29+'2010-2016_Cerrado'!AB29+'2010-2016_MataAtlantica'!AB29+'2010-2016_Pampa'!AB29+'2010-2016_Pantanal'!AB29)</f>
        <v>289.75755887213785</v>
      </c>
      <c r="AC29" s="79">
        <f>('2010-2016_Amazonia'!AC29+'2010-2016_Caatinga'!AC29+'2010-2016_Cerrado'!AC29+'2010-2016_MataAtlantica'!AC29+'2010-2016_Pampa'!AC29+'2010-2016_Pantanal'!AC29)</f>
        <v>0</v>
      </c>
      <c r="AD29" s="67">
        <f t="shared" si="0"/>
        <v>305491.35505687195</v>
      </c>
      <c r="AE29" s="9">
        <f t="shared" si="1"/>
        <v>3.4949209047889271E-2</v>
      </c>
      <c r="AF29" s="3"/>
    </row>
    <row r="30" spans="1:32" ht="19.95" customHeight="1" x14ac:dyDescent="0.3">
      <c r="A30" s="34">
        <v>25</v>
      </c>
      <c r="B30" s="101"/>
      <c r="C30" s="43" t="s">
        <v>34</v>
      </c>
      <c r="D30" s="66">
        <f>('2010-2016_Amazonia'!D30+'2010-2016_Caatinga'!D30+'2010-2016_Cerrado'!D30+'2010-2016_MataAtlantica'!D30+'2010-2016_Pampa'!D30+'2010-2016_Pantanal'!D30)</f>
        <v>0</v>
      </c>
      <c r="E30" s="66">
        <f>('2010-2016_Amazonia'!E30+'2010-2016_Caatinga'!E30+'2010-2016_Cerrado'!E30+'2010-2016_MataAtlantica'!E30+'2010-2016_Pampa'!E30+'2010-2016_Pantanal'!E30)</f>
        <v>0</v>
      </c>
      <c r="F30" s="66">
        <f>('2010-2016_Amazonia'!F30+'2010-2016_Caatinga'!F30+'2010-2016_Cerrado'!F30+'2010-2016_MataAtlantica'!F30+'2010-2016_Pampa'!F30+'2010-2016_Pantanal'!F30)</f>
        <v>325.50275614650167</v>
      </c>
      <c r="G30" s="66">
        <f>('2010-2016_Amazonia'!G30+'2010-2016_Caatinga'!G30+'2010-2016_Cerrado'!G30+'2010-2016_MataAtlantica'!G30+'2010-2016_Pampa'!G30+'2010-2016_Pantanal'!G30)</f>
        <v>74.263141965031593</v>
      </c>
      <c r="H30" s="66">
        <f>('2010-2016_Amazonia'!H30+'2010-2016_Caatinga'!H30+'2010-2016_Cerrado'!H30+'2010-2016_MataAtlantica'!H30+'2010-2016_Pampa'!H30+'2010-2016_Pantanal'!H30)</f>
        <v>0</v>
      </c>
      <c r="I30" s="66">
        <f>('2010-2016_Amazonia'!I30+'2010-2016_Caatinga'!I30+'2010-2016_Cerrado'!I30+'2010-2016_MataAtlantica'!I30+'2010-2016_Pampa'!I30+'2010-2016_Pantanal'!I30)</f>
        <v>0</v>
      </c>
      <c r="J30" s="66">
        <f>('2010-2016_Amazonia'!J30+'2010-2016_Caatinga'!J30+'2010-2016_Cerrado'!J30+'2010-2016_MataAtlantica'!J30+'2010-2016_Pampa'!J30+'2010-2016_Pantanal'!J30)</f>
        <v>0</v>
      </c>
      <c r="K30" s="66">
        <f>('2010-2016_Amazonia'!K30+'2010-2016_Caatinga'!K30+'2010-2016_Cerrado'!K30+'2010-2016_MataAtlantica'!K30+'2010-2016_Pampa'!K30+'2010-2016_Pantanal'!K30)</f>
        <v>0</v>
      </c>
      <c r="L30" s="66">
        <f>('2010-2016_Amazonia'!L30+'2010-2016_Caatinga'!L30+'2010-2016_Cerrado'!L30+'2010-2016_MataAtlantica'!L30+'2010-2016_Pampa'!L30+'2010-2016_Pantanal'!L30)</f>
        <v>0</v>
      </c>
      <c r="M30" s="66">
        <f>('2010-2016_Amazonia'!M30+'2010-2016_Caatinga'!M30+'2010-2016_Cerrado'!M30+'2010-2016_MataAtlantica'!M30+'2010-2016_Pampa'!M30+'2010-2016_Pantanal'!M30)</f>
        <v>0</v>
      </c>
      <c r="N30" s="66">
        <f>('2010-2016_Amazonia'!N30+'2010-2016_Caatinga'!N30+'2010-2016_Cerrado'!N30+'2010-2016_MataAtlantica'!N30+'2010-2016_Pampa'!N30+'2010-2016_Pantanal'!N30)</f>
        <v>16.657846835379299</v>
      </c>
      <c r="O30" s="66">
        <f>('2010-2016_Amazonia'!O30+'2010-2016_Caatinga'!O30+'2010-2016_Cerrado'!O30+'2010-2016_MataAtlantica'!O30+'2010-2016_Pampa'!O30+'2010-2016_Pantanal'!O30)</f>
        <v>1033.6953695701873</v>
      </c>
      <c r="P30" s="66">
        <f>('2010-2016_Amazonia'!P30+'2010-2016_Caatinga'!P30+'2010-2016_Cerrado'!P30+'2010-2016_MataAtlantica'!P30+'2010-2016_Pampa'!P30+'2010-2016_Pantanal'!P30)</f>
        <v>0</v>
      </c>
      <c r="Q30" s="66">
        <f>('2010-2016_Amazonia'!Q30+'2010-2016_Caatinga'!Q30+'2010-2016_Cerrado'!Q30+'2010-2016_MataAtlantica'!Q30+'2010-2016_Pampa'!Q30+'2010-2016_Pantanal'!Q30)</f>
        <v>41.762881813118753</v>
      </c>
      <c r="R30" s="66">
        <f>('2010-2016_Amazonia'!R30+'2010-2016_Caatinga'!R30+'2010-2016_Cerrado'!R30+'2010-2016_MataAtlantica'!R30+'2010-2016_Pampa'!R30+'2010-2016_Pantanal'!R30)</f>
        <v>0</v>
      </c>
      <c r="S30" s="66">
        <f>('2010-2016_Amazonia'!S30+'2010-2016_Caatinga'!S30+'2010-2016_Cerrado'!S30+'2010-2016_MataAtlantica'!S30+'2010-2016_Pampa'!S30+'2010-2016_Pantanal'!S30)</f>
        <v>0</v>
      </c>
      <c r="T30" s="66">
        <f>('2010-2016_Amazonia'!T30+'2010-2016_Caatinga'!T30+'2010-2016_Cerrado'!T30+'2010-2016_MataAtlantica'!T30+'2010-2016_Pampa'!T30+'2010-2016_Pantanal'!T30)</f>
        <v>350.20527476395455</v>
      </c>
      <c r="U30" s="66">
        <f>('2010-2016_Amazonia'!U30+'2010-2016_Caatinga'!U30+'2010-2016_Cerrado'!U30+'2010-2016_MataAtlantica'!U30+'2010-2016_Pampa'!U30+'2010-2016_Pantanal'!U30)</f>
        <v>0</v>
      </c>
      <c r="V30" s="66">
        <f>('2010-2016_Amazonia'!V30+'2010-2016_Caatinga'!V30+'2010-2016_Cerrado'!V30+'2010-2016_MataAtlantica'!V30+'2010-2016_Pampa'!V30+'2010-2016_Pantanal'!V30)</f>
        <v>1040.2972202944629</v>
      </c>
      <c r="W30" s="79">
        <f>('2010-2016_Amazonia'!W30+'2010-2016_Caatinga'!W30+'2010-2016_Cerrado'!W30+'2010-2016_MataAtlantica'!W30+'2010-2016_Pampa'!W30+'2010-2016_Pantanal'!W30)</f>
        <v>0</v>
      </c>
      <c r="X30" s="79">
        <f>('2010-2016_Amazonia'!X30+'2010-2016_Caatinga'!X30+'2010-2016_Cerrado'!X30+'2010-2016_MataAtlantica'!X30+'2010-2016_Pampa'!X30+'2010-2016_Pantanal'!X30)</f>
        <v>0</v>
      </c>
      <c r="Y30" s="79">
        <f>('2010-2016_Amazonia'!Y30+'2010-2016_Caatinga'!Y30+'2010-2016_Cerrado'!Y30+'2010-2016_MataAtlantica'!Y30+'2010-2016_Pampa'!Y30+'2010-2016_Pantanal'!Y30)</f>
        <v>0</v>
      </c>
      <c r="Z30" s="79">
        <f>('2010-2016_Amazonia'!Z30+'2010-2016_Caatinga'!Z30+'2010-2016_Cerrado'!Z30+'2010-2016_MataAtlantica'!Z30+'2010-2016_Pampa'!Z30+'2010-2016_Pantanal'!Z30)</f>
        <v>0</v>
      </c>
      <c r="AA30" s="79">
        <f>('2010-2016_Amazonia'!AA30+'2010-2016_Caatinga'!AA30+'2010-2016_Cerrado'!AA30+'2010-2016_MataAtlantica'!AA30+'2010-2016_Pampa'!AA30+'2010-2016_Pantanal'!AA30)</f>
        <v>0</v>
      </c>
      <c r="AB30" s="78">
        <f>('2010-2016_Amazonia'!AB30+'2010-2016_Caatinga'!AB30+'2010-2016_Cerrado'!AB30+'2010-2016_MataAtlantica'!AB30+'2010-2016_Pampa'!AB30+'2010-2016_Pantanal'!AB30)</f>
        <v>198333.08787692818</v>
      </c>
      <c r="AC30" s="79">
        <f>('2010-2016_Amazonia'!AC30+'2010-2016_Caatinga'!AC30+'2010-2016_Cerrado'!AC30+'2010-2016_MataAtlantica'!AC30+'2010-2016_Pampa'!AC30+'2010-2016_Pantanal'!AC30)</f>
        <v>0</v>
      </c>
      <c r="AD30" s="67">
        <f t="shared" si="0"/>
        <v>201215.47236831681</v>
      </c>
      <c r="AE30" s="9">
        <f t="shared" si="1"/>
        <v>2.3019707402721478E-2</v>
      </c>
      <c r="AF30" s="3"/>
    </row>
    <row r="31" spans="1:32" ht="19.95" customHeight="1" x14ac:dyDescent="0.3">
      <c r="A31" s="34">
        <v>26</v>
      </c>
      <c r="B31" s="101"/>
      <c r="C31" s="43" t="s">
        <v>35</v>
      </c>
      <c r="D31" s="66">
        <f>('2010-2016_Amazonia'!D31+'2010-2016_Caatinga'!D31+'2010-2016_Cerrado'!D31+'2010-2016_MataAtlantica'!D31+'2010-2016_Pampa'!D31+'2010-2016_Pantanal'!D31)</f>
        <v>11030445.81657972</v>
      </c>
      <c r="E31" s="66">
        <f>('2010-2016_Amazonia'!E31+'2010-2016_Caatinga'!E31+'2010-2016_Cerrado'!E31+'2010-2016_MataAtlantica'!E31+'2010-2016_Pampa'!E31+'2010-2016_Pantanal'!E31)</f>
        <v>13274110.063560108</v>
      </c>
      <c r="F31" s="66">
        <f>('2010-2016_Amazonia'!F31+'2010-2016_Caatinga'!F31+'2010-2016_Cerrado'!F31+'2010-2016_MataAtlantica'!F31+'2010-2016_Pampa'!F31+'2010-2016_Pantanal'!F31)</f>
        <v>1512947.6435859429</v>
      </c>
      <c r="G31" s="66">
        <f>('2010-2016_Amazonia'!G31+'2010-2016_Caatinga'!G31+'2010-2016_Cerrado'!G31+'2010-2016_MataAtlantica'!G31+'2010-2016_Pampa'!G31+'2010-2016_Pantanal'!G31)</f>
        <v>102347.16130718865</v>
      </c>
      <c r="H31" s="66">
        <f>('2010-2016_Amazonia'!H31+'2010-2016_Caatinga'!H31+'2010-2016_Cerrado'!H31+'2010-2016_MataAtlantica'!H31+'2010-2016_Pampa'!H31+'2010-2016_Pantanal'!H31)</f>
        <v>42212.127341384599</v>
      </c>
      <c r="I31" s="66">
        <f>('2010-2016_Amazonia'!I31+'2010-2016_Caatinga'!I31+'2010-2016_Cerrado'!I31+'2010-2016_MataAtlantica'!I31+'2010-2016_Pampa'!I31+'2010-2016_Pantanal'!I31)</f>
        <v>503272.29732144554</v>
      </c>
      <c r="J31" s="66">
        <f>('2010-2016_Amazonia'!J31+'2010-2016_Caatinga'!J31+'2010-2016_Cerrado'!J31+'2010-2016_MataAtlantica'!J31+'2010-2016_Pampa'!J31+'2010-2016_Pantanal'!J31)</f>
        <v>295080.32969396934</v>
      </c>
      <c r="K31" s="66">
        <f>('2010-2016_Amazonia'!K31+'2010-2016_Caatinga'!K31+'2010-2016_Cerrado'!K31+'2010-2016_MataAtlantica'!K31+'2010-2016_Pampa'!K31+'2010-2016_Pantanal'!K31)</f>
        <v>55763.511317903416</v>
      </c>
      <c r="L31" s="66">
        <f>('2010-2016_Amazonia'!L31+'2010-2016_Caatinga'!L31+'2010-2016_Cerrado'!L31+'2010-2016_MataAtlantica'!L31+'2010-2016_Pampa'!L31+'2010-2016_Pantanal'!L31)</f>
        <v>200002.70424501158</v>
      </c>
      <c r="M31" s="66">
        <f>('2010-2016_Amazonia'!M31+'2010-2016_Caatinga'!M31+'2010-2016_Cerrado'!M31+'2010-2016_MataAtlantica'!M31+'2010-2016_Pampa'!M31+'2010-2016_Pantanal'!M31)</f>
        <v>132004.31734217005</v>
      </c>
      <c r="N31" s="66">
        <f>('2010-2016_Amazonia'!N31+'2010-2016_Caatinga'!N31+'2010-2016_Cerrado'!N31+'2010-2016_MataAtlantica'!N31+'2010-2016_Pampa'!N31+'2010-2016_Pantanal'!N31)</f>
        <v>8214.8301006566544</v>
      </c>
      <c r="O31" s="66">
        <f>('2010-2016_Amazonia'!O31+'2010-2016_Caatinga'!O31+'2010-2016_Cerrado'!O31+'2010-2016_MataAtlantica'!O31+'2010-2016_Pampa'!O31+'2010-2016_Pantanal'!O31)</f>
        <v>4816014.483560144</v>
      </c>
      <c r="P31" s="66">
        <f>('2010-2016_Amazonia'!P31+'2010-2016_Caatinga'!P31+'2010-2016_Cerrado'!P31+'2010-2016_MataAtlantica'!P31+'2010-2016_Pampa'!P31+'2010-2016_Pantanal'!P31)</f>
        <v>0</v>
      </c>
      <c r="Q31" s="66">
        <f>('2010-2016_Amazonia'!Q31+'2010-2016_Caatinga'!Q31+'2010-2016_Cerrado'!Q31+'2010-2016_MataAtlantica'!Q31+'2010-2016_Pampa'!Q31+'2010-2016_Pantanal'!Q31)</f>
        <v>439402.81311709411</v>
      </c>
      <c r="R31" s="66">
        <f>('2010-2016_Amazonia'!R31+'2010-2016_Caatinga'!R31+'2010-2016_Cerrado'!R31+'2010-2016_MataAtlantica'!R31+'2010-2016_Pampa'!R31+'2010-2016_Pantanal'!R31)</f>
        <v>226936.29646199473</v>
      </c>
      <c r="S31" s="66">
        <f>('2010-2016_Amazonia'!S31+'2010-2016_Caatinga'!S31+'2010-2016_Cerrado'!S31+'2010-2016_MataAtlantica'!S31+'2010-2016_Pampa'!S31+'2010-2016_Pantanal'!S31)</f>
        <v>17955.392289276624</v>
      </c>
      <c r="T31" s="66">
        <f>('2010-2016_Amazonia'!T31+'2010-2016_Caatinga'!T31+'2010-2016_Cerrado'!T31+'2010-2016_MataAtlantica'!T31+'2010-2016_Pampa'!T31+'2010-2016_Pantanal'!T31)</f>
        <v>35950.106214479412</v>
      </c>
      <c r="U31" s="66">
        <f>('2010-2016_Amazonia'!U31+'2010-2016_Caatinga'!U31+'2010-2016_Cerrado'!U31+'2010-2016_MataAtlantica'!U31+'2010-2016_Pampa'!U31+'2010-2016_Pantanal'!U31)</f>
        <v>951315.01005923888</v>
      </c>
      <c r="V31" s="66">
        <f>('2010-2016_Amazonia'!V31+'2010-2016_Caatinga'!V31+'2010-2016_Cerrado'!V31+'2010-2016_MataAtlantica'!V31+'2010-2016_Pampa'!V31+'2010-2016_Pantanal'!V31)</f>
        <v>36656.540324748763</v>
      </c>
      <c r="W31" s="79">
        <f>('2010-2016_Amazonia'!W31+'2010-2016_Caatinga'!W31+'2010-2016_Cerrado'!W31+'2010-2016_MataAtlantica'!W31+'2010-2016_Pampa'!W31+'2010-2016_Pantanal'!W31)</f>
        <v>15901.817799846562</v>
      </c>
      <c r="X31" s="79">
        <f>('2010-2016_Amazonia'!X31+'2010-2016_Caatinga'!X31+'2010-2016_Cerrado'!X31+'2010-2016_MataAtlantica'!X31+'2010-2016_Pampa'!X31+'2010-2016_Pantanal'!X31)</f>
        <v>8350.9403680757805</v>
      </c>
      <c r="Y31" s="79">
        <f>('2010-2016_Amazonia'!Y31+'2010-2016_Caatinga'!Y31+'2010-2016_Cerrado'!Y31+'2010-2016_MataAtlantica'!Y31+'2010-2016_Pampa'!Y31+'2010-2016_Pantanal'!Y31)</f>
        <v>0</v>
      </c>
      <c r="Z31" s="79">
        <f>('2010-2016_Amazonia'!Z31+'2010-2016_Caatinga'!Z31+'2010-2016_Cerrado'!Z31+'2010-2016_MataAtlantica'!Z31+'2010-2016_Pampa'!Z31+'2010-2016_Pantanal'!Z31)</f>
        <v>0</v>
      </c>
      <c r="AA31" s="79">
        <f>('2010-2016_Amazonia'!AA31+'2010-2016_Caatinga'!AA31+'2010-2016_Cerrado'!AA31+'2010-2016_MataAtlantica'!AA31+'2010-2016_Pampa'!AA31+'2010-2016_Pantanal'!AA31)</f>
        <v>9803.3675667168955</v>
      </c>
      <c r="AB31" s="79">
        <f>('2010-2016_Amazonia'!AB31+'2010-2016_Caatinga'!AB31+'2010-2016_Cerrado'!AB31+'2010-2016_MataAtlantica'!AB31+'2010-2016_Pampa'!AB31+'2010-2016_Pantanal'!AB31)</f>
        <v>608.06573274609354</v>
      </c>
      <c r="AC31" s="78">
        <f>('2010-2016_Amazonia'!AC31+'2010-2016_Caatinga'!AC31+'2010-2016_Cerrado'!AC31+'2010-2016_MataAtlantica'!AC31+'2010-2016_Pampa'!AC31+'2010-2016_Pantanal'!AC31)</f>
        <v>27914.838433023899</v>
      </c>
      <c r="AD31" s="67">
        <f t="shared" si="0"/>
        <v>33743210.4743229</v>
      </c>
      <c r="AE31" s="9">
        <f t="shared" si="1"/>
        <v>3.8603335161300825</v>
      </c>
      <c r="AF31" s="3"/>
    </row>
    <row r="32" spans="1:32" ht="19.95" customHeight="1" x14ac:dyDescent="0.35">
      <c r="A32" s="31"/>
      <c r="B32" s="102" t="s">
        <v>50</v>
      </c>
      <c r="C32" s="102"/>
      <c r="D32" s="80">
        <f t="shared" ref="D32:AD32" si="2">SUM(D6:D31)</f>
        <v>268204184.76808855</v>
      </c>
      <c r="E32" s="80">
        <f t="shared" si="2"/>
        <v>231174273.72460499</v>
      </c>
      <c r="F32" s="80">
        <f t="shared" si="2"/>
        <v>25447659.368382905</v>
      </c>
      <c r="G32" s="80">
        <f t="shared" si="2"/>
        <v>11071722.172437349</v>
      </c>
      <c r="H32" s="80">
        <f t="shared" si="2"/>
        <v>849425.694604652</v>
      </c>
      <c r="I32" s="80">
        <f t="shared" si="2"/>
        <v>24099221.160661735</v>
      </c>
      <c r="J32" s="80">
        <f t="shared" si="2"/>
        <v>10652091.544145467</v>
      </c>
      <c r="K32" s="80">
        <f t="shared" si="2"/>
        <v>1498874.2577986515</v>
      </c>
      <c r="L32" s="80">
        <f t="shared" si="2"/>
        <v>11723649.574306294</v>
      </c>
      <c r="M32" s="80">
        <f t="shared" si="2"/>
        <v>3178298.2898436855</v>
      </c>
      <c r="N32" s="80">
        <f t="shared" si="2"/>
        <v>666984.09073999163</v>
      </c>
      <c r="O32" s="80">
        <f t="shared" si="2"/>
        <v>188366986.46501842</v>
      </c>
      <c r="P32" s="80">
        <f t="shared" si="2"/>
        <v>785470.97830976732</v>
      </c>
      <c r="Q32" s="80">
        <f t="shared" si="2"/>
        <v>52130814.417704187</v>
      </c>
      <c r="R32" s="80">
        <f t="shared" si="2"/>
        <v>4108088.4618124482</v>
      </c>
      <c r="S32" s="80">
        <f t="shared" si="2"/>
        <v>12977702.13932897</v>
      </c>
      <c r="T32" s="80">
        <f t="shared" si="2"/>
        <v>4245758.1222605873</v>
      </c>
      <c r="U32" s="80">
        <f t="shared" si="2"/>
        <v>17646263.147000946</v>
      </c>
      <c r="V32" s="80">
        <f t="shared" si="2"/>
        <v>4040761.9241584684</v>
      </c>
      <c r="W32" s="80">
        <f t="shared" si="2"/>
        <v>275935.54158382211</v>
      </c>
      <c r="X32" s="80">
        <f t="shared" si="2"/>
        <v>164127.00870043295</v>
      </c>
      <c r="Y32" s="80">
        <f t="shared" si="2"/>
        <v>12782.938187723235</v>
      </c>
      <c r="Z32" s="80">
        <f t="shared" si="2"/>
        <v>2005.7140485210673</v>
      </c>
      <c r="AA32" s="80">
        <f t="shared" si="2"/>
        <v>416050.92804372835</v>
      </c>
      <c r="AB32" s="80">
        <f t="shared" si="2"/>
        <v>219016.5511136243</v>
      </c>
      <c r="AC32" s="80">
        <f t="shared" si="2"/>
        <v>142763.11006422498</v>
      </c>
      <c r="AD32" s="81">
        <f t="shared" si="2"/>
        <v>874100912.09295011</v>
      </c>
      <c r="AE32" s="18"/>
      <c r="AF32" s="3"/>
    </row>
    <row r="33" spans="1:32" ht="19.95" customHeight="1" x14ac:dyDescent="0.3">
      <c r="A33" s="1"/>
      <c r="B33" s="106" t="str">
        <f>AE3</f>
        <v>% do Brasil</v>
      </c>
      <c r="C33" s="106"/>
      <c r="D33" s="19">
        <f t="shared" ref="D33:AC33" si="3">D32/$AD$32*100</f>
        <v>30.683434950994336</v>
      </c>
      <c r="E33" s="19">
        <f t="shared" si="3"/>
        <v>26.447092152218506</v>
      </c>
      <c r="F33" s="19">
        <f t="shared" si="3"/>
        <v>2.9112953683403608</v>
      </c>
      <c r="G33" s="19">
        <f t="shared" si="3"/>
        <v>1.2666411874490762</v>
      </c>
      <c r="H33" s="19">
        <f t="shared" si="3"/>
        <v>9.7177074506281463E-2</v>
      </c>
      <c r="I33" s="19">
        <f t="shared" si="3"/>
        <v>2.7570296320774315</v>
      </c>
      <c r="J33" s="19">
        <f t="shared" si="3"/>
        <v>1.2186340726541587</v>
      </c>
      <c r="K33" s="19">
        <f t="shared" si="3"/>
        <v>0.17147611186101408</v>
      </c>
      <c r="L33" s="19">
        <f t="shared" si="3"/>
        <v>1.3412238120465003</v>
      </c>
      <c r="M33" s="19">
        <f t="shared" si="3"/>
        <v>0.36360770774550016</v>
      </c>
      <c r="N33" s="19">
        <f t="shared" si="3"/>
        <v>7.6305158993938443E-2</v>
      </c>
      <c r="O33" s="19">
        <f t="shared" si="3"/>
        <v>21.549798639838038</v>
      </c>
      <c r="P33" s="19">
        <f t="shared" si="3"/>
        <v>8.9860446024364979E-2</v>
      </c>
      <c r="Q33" s="19">
        <f t="shared" si="3"/>
        <v>5.9639354789004848</v>
      </c>
      <c r="R33" s="19">
        <f t="shared" si="3"/>
        <v>0.46997874101012294</v>
      </c>
      <c r="S33" s="19">
        <f t="shared" si="3"/>
        <v>1.4846915224301866</v>
      </c>
      <c r="T33" s="19">
        <f t="shared" si="3"/>
        <v>0.48572859992727041</v>
      </c>
      <c r="U33" s="19">
        <f t="shared" si="3"/>
        <v>2.0187901537304973</v>
      </c>
      <c r="V33" s="19">
        <f t="shared" si="3"/>
        <v>0.46227636514910558</v>
      </c>
      <c r="W33" s="19">
        <f t="shared" si="3"/>
        <v>3.1567927428781777E-2</v>
      </c>
      <c r="X33" s="19">
        <f t="shared" si="3"/>
        <v>1.8776665992424914E-2</v>
      </c>
      <c r="Y33" s="19">
        <f t="shared" si="3"/>
        <v>1.4624098900795936E-3</v>
      </c>
      <c r="Z33" s="19">
        <f t="shared" si="3"/>
        <v>2.2946023974721396E-4</v>
      </c>
      <c r="AA33" s="19">
        <f t="shared" si="3"/>
        <v>4.7597585391775263E-2</v>
      </c>
      <c r="AB33" s="19">
        <f t="shared" si="3"/>
        <v>2.5056208966675292E-2</v>
      </c>
      <c r="AC33" s="19">
        <f t="shared" si="3"/>
        <v>1.6332566193346318E-2</v>
      </c>
      <c r="AD33" s="20"/>
      <c r="AE33" s="20"/>
      <c r="AF33" s="3"/>
    </row>
    <row r="34" spans="1:32" x14ac:dyDescent="0.3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"/>
    </row>
    <row r="35" spans="1:32" x14ac:dyDescent="0.3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"/>
    </row>
    <row r="36" spans="1:32" x14ac:dyDescent="0.3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1"/>
      <c r="AE36" s="1"/>
      <c r="AF36" s="3"/>
    </row>
    <row r="37" spans="1:32" ht="15.6" x14ac:dyDescent="0.3">
      <c r="A37" s="1"/>
      <c r="B37" s="2"/>
      <c r="C37" s="1"/>
      <c r="D37" s="1"/>
      <c r="E37" s="2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21"/>
      <c r="AE37" s="1"/>
      <c r="AF37" s="3"/>
    </row>
    <row r="38" spans="1:32" ht="15.6" x14ac:dyDescent="0.3">
      <c r="A38" s="1"/>
      <c r="B38" s="2"/>
      <c r="C38" s="1"/>
      <c r="D38" s="1"/>
      <c r="E38" s="23"/>
      <c r="F38" s="1"/>
      <c r="G38" s="1"/>
      <c r="H38" s="1"/>
      <c r="I38" s="1"/>
      <c r="J38" s="1"/>
      <c r="K38" s="1"/>
      <c r="L38" s="29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"/>
    </row>
    <row r="40" spans="1:32" x14ac:dyDescent="0.3">
      <c r="L40" s="30"/>
      <c r="O40" s="30"/>
    </row>
  </sheetData>
  <mergeCells count="17"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  <mergeCell ref="B33:C33"/>
    <mergeCell ref="B6:B10"/>
    <mergeCell ref="B11:B18"/>
    <mergeCell ref="B19:B21"/>
    <mergeCell ref="B23:B24"/>
    <mergeCell ref="B25:B31"/>
    <mergeCell ref="B32:C32"/>
  </mergeCells>
  <printOptions horizontalCentered="1" verticalCentered="1"/>
  <pageMargins left="0.11811023622047245" right="0.11811023622047245" top="0.39370078740157483" bottom="0.78740157480314965" header="0.78740157480314965" footer="0.78740157480314965"/>
  <pageSetup paperSize="9" scale="28" orientation="landscape" r:id="rId1"/>
  <headerFooter>
    <oddHeader>&amp;L&amp;"-,Negrito"&amp;14BRASIL - TRANSIÇÕES DE USO E COBERTURA DA TERRA&amp;"-,Regular"&amp;11 &amp;C&amp;"-,Negrito"&amp;14&amp;A</oddHeader>
    <oddFooter>&amp;L&amp;F&amp;CPágina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38"/>
  <sheetViews>
    <sheetView showGridLines="0" zoomScale="60" zoomScaleNormal="60" workbookViewId="0">
      <selection sqref="A1:AE33"/>
    </sheetView>
  </sheetViews>
  <sheetFormatPr defaultColWidth="9.109375" defaultRowHeight="16.2" x14ac:dyDescent="0.35"/>
  <cols>
    <col min="1" max="1" width="5.21875" style="52" bestFit="1" customWidth="1"/>
    <col min="2" max="2" width="10.77734375" style="53" customWidth="1"/>
    <col min="3" max="3" width="10.77734375" style="52" customWidth="1"/>
    <col min="4" max="31" width="12.77734375" style="52" customWidth="1"/>
    <col min="32" max="16384" width="9.109375" style="36"/>
  </cols>
  <sheetData>
    <row r="1" spans="1:32" ht="19.95" customHeight="1" x14ac:dyDescent="0.35">
      <c r="A1" s="31"/>
      <c r="B1" s="32"/>
      <c r="C1" s="33"/>
      <c r="D1" s="34">
        <v>1</v>
      </c>
      <c r="E1" s="34">
        <v>2</v>
      </c>
      <c r="F1" s="34">
        <v>3</v>
      </c>
      <c r="G1" s="34">
        <v>4</v>
      </c>
      <c r="H1" s="34">
        <v>5</v>
      </c>
      <c r="I1" s="34">
        <v>6</v>
      </c>
      <c r="J1" s="34">
        <v>7</v>
      </c>
      <c r="K1" s="34">
        <v>8</v>
      </c>
      <c r="L1" s="34">
        <v>9</v>
      </c>
      <c r="M1" s="34">
        <v>10</v>
      </c>
      <c r="N1" s="34">
        <v>11</v>
      </c>
      <c r="O1" s="34">
        <v>12</v>
      </c>
      <c r="P1" s="34">
        <v>13</v>
      </c>
      <c r="Q1" s="34">
        <v>14</v>
      </c>
      <c r="R1" s="34">
        <v>15</v>
      </c>
      <c r="S1" s="34">
        <v>16</v>
      </c>
      <c r="T1" s="34">
        <v>17</v>
      </c>
      <c r="U1" s="34">
        <v>18</v>
      </c>
      <c r="V1" s="34">
        <v>19</v>
      </c>
      <c r="W1" s="34">
        <v>20</v>
      </c>
      <c r="X1" s="34">
        <v>21</v>
      </c>
      <c r="Y1" s="34">
        <v>22</v>
      </c>
      <c r="Z1" s="34">
        <v>23</v>
      </c>
      <c r="AA1" s="34">
        <v>24</v>
      </c>
      <c r="AB1" s="34">
        <v>25</v>
      </c>
      <c r="AC1" s="34">
        <v>26</v>
      </c>
      <c r="AD1" s="33"/>
      <c r="AE1" s="33"/>
      <c r="AF1" s="35"/>
    </row>
    <row r="2" spans="1:32" ht="19.95" customHeight="1" x14ac:dyDescent="0.35">
      <c r="A2" s="31"/>
      <c r="B2" s="82" t="s">
        <v>75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35"/>
    </row>
    <row r="3" spans="1:32" ht="19.8" customHeight="1" x14ac:dyDescent="0.35">
      <c r="A3" s="31"/>
      <c r="B3" s="82" t="s">
        <v>1</v>
      </c>
      <c r="C3" s="82"/>
      <c r="D3" s="83" t="s">
        <v>44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2" t="s">
        <v>45</v>
      </c>
      <c r="AE3" s="84" t="s">
        <v>4</v>
      </c>
      <c r="AF3" s="35"/>
    </row>
    <row r="4" spans="1:32" ht="32.4" x14ac:dyDescent="0.35">
      <c r="A4" s="31"/>
      <c r="B4" s="82"/>
      <c r="C4" s="82"/>
      <c r="D4" s="87" t="s">
        <v>5</v>
      </c>
      <c r="E4" s="87"/>
      <c r="F4" s="87"/>
      <c r="G4" s="87"/>
      <c r="H4" s="87"/>
      <c r="I4" s="88" t="s">
        <v>63</v>
      </c>
      <c r="J4" s="89"/>
      <c r="K4" s="89"/>
      <c r="L4" s="89"/>
      <c r="M4" s="89"/>
      <c r="N4" s="89"/>
      <c r="O4" s="89"/>
      <c r="P4" s="90"/>
      <c r="Q4" s="91" t="s">
        <v>7</v>
      </c>
      <c r="R4" s="91"/>
      <c r="S4" s="91"/>
      <c r="T4" s="37" t="s">
        <v>8</v>
      </c>
      <c r="U4" s="92" t="s">
        <v>9</v>
      </c>
      <c r="V4" s="92"/>
      <c r="W4" s="93" t="s">
        <v>38</v>
      </c>
      <c r="X4" s="93"/>
      <c r="Y4" s="93"/>
      <c r="Z4" s="93"/>
      <c r="AA4" s="93"/>
      <c r="AB4" s="93"/>
      <c r="AC4" s="93"/>
      <c r="AD4" s="82"/>
      <c r="AE4" s="85"/>
      <c r="AF4" s="35"/>
    </row>
    <row r="5" spans="1:32" ht="19.95" customHeight="1" x14ac:dyDescent="0.35">
      <c r="A5" s="31"/>
      <c r="B5" s="82"/>
      <c r="C5" s="82"/>
      <c r="D5" s="38" t="s">
        <v>10</v>
      </c>
      <c r="E5" s="38" t="s">
        <v>11</v>
      </c>
      <c r="F5" s="38" t="s">
        <v>52</v>
      </c>
      <c r="G5" s="38" t="s">
        <v>53</v>
      </c>
      <c r="H5" s="38" t="s">
        <v>14</v>
      </c>
      <c r="I5" s="39" t="s">
        <v>15</v>
      </c>
      <c r="J5" s="39" t="s">
        <v>16</v>
      </c>
      <c r="K5" s="39" t="s">
        <v>17</v>
      </c>
      <c r="L5" s="40" t="s">
        <v>18</v>
      </c>
      <c r="M5" s="40" t="s">
        <v>19</v>
      </c>
      <c r="N5" s="40" t="s">
        <v>54</v>
      </c>
      <c r="O5" s="40" t="s">
        <v>55</v>
      </c>
      <c r="P5" s="40" t="s">
        <v>22</v>
      </c>
      <c r="Q5" s="41" t="s">
        <v>56</v>
      </c>
      <c r="R5" s="41" t="s">
        <v>24</v>
      </c>
      <c r="S5" s="41" t="s">
        <v>25</v>
      </c>
      <c r="T5" s="37" t="s">
        <v>26</v>
      </c>
      <c r="U5" s="42" t="s">
        <v>27</v>
      </c>
      <c r="V5" s="42" t="s">
        <v>57</v>
      </c>
      <c r="W5" s="43" t="s">
        <v>29</v>
      </c>
      <c r="X5" s="43" t="s">
        <v>30</v>
      </c>
      <c r="Y5" s="43" t="s">
        <v>31</v>
      </c>
      <c r="Z5" s="43" t="s">
        <v>32</v>
      </c>
      <c r="AA5" s="43" t="s">
        <v>33</v>
      </c>
      <c r="AB5" s="43" t="s">
        <v>34</v>
      </c>
      <c r="AC5" s="43" t="s">
        <v>35</v>
      </c>
      <c r="AD5" s="82"/>
      <c r="AE5" s="86"/>
      <c r="AF5" s="35"/>
    </row>
    <row r="6" spans="1:32" ht="19.95" customHeight="1" x14ac:dyDescent="0.3">
      <c r="A6" s="34">
        <v>1</v>
      </c>
      <c r="B6" s="95" t="s">
        <v>5</v>
      </c>
      <c r="C6" s="38" t="s">
        <v>10</v>
      </c>
      <c r="D6" s="5">
        <v>134339283.06142199</v>
      </c>
      <c r="E6" s="6">
        <v>31764068.7287114</v>
      </c>
      <c r="F6" s="6">
        <v>67216.633013905303</v>
      </c>
      <c r="G6" s="6">
        <v>18037.370191110898</v>
      </c>
      <c r="H6" s="6">
        <v>965049.86619508301</v>
      </c>
      <c r="I6" s="7"/>
      <c r="J6" s="7"/>
      <c r="K6" s="7"/>
      <c r="L6" s="7"/>
      <c r="M6" s="7"/>
      <c r="N6" s="7"/>
      <c r="O6" s="7">
        <v>5433258.9564139303</v>
      </c>
      <c r="P6" s="7"/>
      <c r="Q6" s="7">
        <v>146091.71066242599</v>
      </c>
      <c r="R6" s="7"/>
      <c r="S6" s="7"/>
      <c r="T6" s="7">
        <v>4789.9053711513998</v>
      </c>
      <c r="U6" s="7">
        <v>176228.21514236601</v>
      </c>
      <c r="V6" s="7">
        <v>7290.0474147619898</v>
      </c>
      <c r="W6" s="7"/>
      <c r="X6" s="7"/>
      <c r="Y6" s="7"/>
      <c r="Z6" s="7"/>
      <c r="AA6" s="7">
        <v>10598.6285971913</v>
      </c>
      <c r="AB6" s="7">
        <v>1002.127742445</v>
      </c>
      <c r="AC6" s="7">
        <v>9978028.5744898096</v>
      </c>
      <c r="AD6" s="8">
        <f t="shared" ref="AD6:AD31" si="0">SUM(D6:AC6)</f>
        <v>182910943.82536754</v>
      </c>
      <c r="AE6" s="9">
        <f t="shared" ref="AE6:AE31" si="1">AD6/$AD$32*100</f>
        <v>41.307696868742241</v>
      </c>
      <c r="AF6" s="35"/>
    </row>
    <row r="7" spans="1:32" ht="19.95" customHeight="1" x14ac:dyDescent="0.3">
      <c r="A7" s="34">
        <v>2</v>
      </c>
      <c r="B7" s="95"/>
      <c r="C7" s="38" t="s">
        <v>11</v>
      </c>
      <c r="D7" s="6"/>
      <c r="E7" s="5">
        <v>145166360.03377801</v>
      </c>
      <c r="F7" s="6">
        <v>5811.7049727433196</v>
      </c>
      <c r="G7" s="6">
        <v>86.129688091325505</v>
      </c>
      <c r="H7" s="6">
        <v>48378.475284546003</v>
      </c>
      <c r="I7" s="7"/>
      <c r="J7" s="7"/>
      <c r="K7" s="7"/>
      <c r="L7" s="7"/>
      <c r="M7" s="7"/>
      <c r="N7" s="7"/>
      <c r="O7" s="7">
        <v>381253.60022953502</v>
      </c>
      <c r="P7" s="7"/>
      <c r="Q7" s="7">
        <v>2236.0938091357598</v>
      </c>
      <c r="R7" s="7"/>
      <c r="S7" s="7"/>
      <c r="T7" s="7">
        <v>644.36014002150705</v>
      </c>
      <c r="U7" s="7">
        <v>122519.550265782</v>
      </c>
      <c r="V7" s="7">
        <v>609.76905162238802</v>
      </c>
      <c r="W7" s="7"/>
      <c r="X7" s="7"/>
      <c r="Y7" s="7"/>
      <c r="Z7" s="7"/>
      <c r="AA7" s="7">
        <v>4398.8703248248703</v>
      </c>
      <c r="AB7" s="7"/>
      <c r="AC7" s="7">
        <v>8688643.1842254996</v>
      </c>
      <c r="AD7" s="8">
        <f t="shared" si="0"/>
        <v>154420941.77176979</v>
      </c>
      <c r="AE7" s="9">
        <f t="shared" si="1"/>
        <v>34.873656652190455</v>
      </c>
      <c r="AF7" s="35"/>
    </row>
    <row r="8" spans="1:32" ht="19.95" customHeight="1" x14ac:dyDescent="0.3">
      <c r="A8" s="34">
        <v>3</v>
      </c>
      <c r="B8" s="95"/>
      <c r="C8" s="38" t="s">
        <v>52</v>
      </c>
      <c r="D8" s="6"/>
      <c r="E8" s="6"/>
      <c r="F8" s="5">
        <v>4352033.9322228497</v>
      </c>
      <c r="G8" s="6">
        <v>14539.6427893404</v>
      </c>
      <c r="H8" s="6">
        <v>13717.943655987699</v>
      </c>
      <c r="I8" s="7"/>
      <c r="J8" s="7"/>
      <c r="K8" s="7"/>
      <c r="L8" s="7"/>
      <c r="M8" s="7"/>
      <c r="N8" s="7"/>
      <c r="O8" s="7">
        <v>1736705.6244020001</v>
      </c>
      <c r="P8" s="7"/>
      <c r="Q8" s="7">
        <v>75859.022071667001</v>
      </c>
      <c r="R8" s="7"/>
      <c r="S8" s="7"/>
      <c r="T8" s="7">
        <v>2328.5535121691801</v>
      </c>
      <c r="U8" s="7">
        <v>7031.7810615425997</v>
      </c>
      <c r="V8" s="7">
        <v>1385.4588857756801</v>
      </c>
      <c r="W8" s="7"/>
      <c r="X8" s="7"/>
      <c r="Y8" s="7"/>
      <c r="Z8" s="7"/>
      <c r="AA8" s="7">
        <v>2178.1870800524298</v>
      </c>
      <c r="AB8" s="7">
        <v>6.84179335107296</v>
      </c>
      <c r="AC8" s="7">
        <v>238231.93605290001</v>
      </c>
      <c r="AD8" s="8">
        <f t="shared" si="0"/>
        <v>6444018.9235276356</v>
      </c>
      <c r="AE8" s="9">
        <f t="shared" si="1"/>
        <v>1.4552851499342669</v>
      </c>
      <c r="AF8" s="35"/>
    </row>
    <row r="9" spans="1:32" ht="19.95" customHeight="1" x14ac:dyDescent="0.3">
      <c r="A9" s="34">
        <v>4</v>
      </c>
      <c r="B9" s="95"/>
      <c r="C9" s="38" t="s">
        <v>53</v>
      </c>
      <c r="D9" s="6"/>
      <c r="E9" s="6"/>
      <c r="F9" s="6">
        <v>10277.113259145101</v>
      </c>
      <c r="G9" s="5">
        <v>199182.00277394199</v>
      </c>
      <c r="H9" s="6"/>
      <c r="I9" s="7"/>
      <c r="J9" s="7"/>
      <c r="K9" s="7">
        <v>2516.04749264778</v>
      </c>
      <c r="L9" s="7"/>
      <c r="M9" s="7"/>
      <c r="N9" s="7">
        <v>20.0424007208577</v>
      </c>
      <c r="O9" s="7">
        <v>3886.94924764187</v>
      </c>
      <c r="P9" s="7"/>
      <c r="Q9" s="7">
        <v>1178.93035254705</v>
      </c>
      <c r="R9" s="7"/>
      <c r="S9" s="7"/>
      <c r="T9" s="7">
        <v>7.7295235049153703</v>
      </c>
      <c r="U9" s="7">
        <v>0.85802478343108701</v>
      </c>
      <c r="V9" s="7">
        <v>26.9967674537512</v>
      </c>
      <c r="W9" s="7"/>
      <c r="X9" s="7"/>
      <c r="Y9" s="7"/>
      <c r="Z9" s="7"/>
      <c r="AA9" s="7">
        <v>3.33178988501402</v>
      </c>
      <c r="AB9" s="7"/>
      <c r="AC9" s="7">
        <v>51044.101901741502</v>
      </c>
      <c r="AD9" s="8">
        <f t="shared" si="0"/>
        <v>268144.10353401327</v>
      </c>
      <c r="AE9" s="9">
        <f t="shared" si="1"/>
        <v>6.0556329294865797E-2</v>
      </c>
      <c r="AF9" s="35"/>
    </row>
    <row r="10" spans="1:32" ht="19.95" customHeight="1" x14ac:dyDescent="0.3">
      <c r="A10" s="34">
        <v>5</v>
      </c>
      <c r="B10" s="95"/>
      <c r="C10" s="38" t="s">
        <v>14</v>
      </c>
      <c r="D10" s="6"/>
      <c r="E10" s="6"/>
      <c r="F10" s="6">
        <v>982772.34799036302</v>
      </c>
      <c r="G10" s="6">
        <v>472.15250910088798</v>
      </c>
      <c r="H10" s="5">
        <v>169860.99514883</v>
      </c>
      <c r="I10" s="7"/>
      <c r="J10" s="7"/>
      <c r="K10" s="7"/>
      <c r="L10" s="7"/>
      <c r="M10" s="7"/>
      <c r="N10" s="7"/>
      <c r="O10" s="7">
        <v>57493.240859348698</v>
      </c>
      <c r="P10" s="7"/>
      <c r="Q10" s="7">
        <v>4938.7651443126697</v>
      </c>
      <c r="R10" s="7"/>
      <c r="S10" s="7"/>
      <c r="T10" s="7"/>
      <c r="U10" s="7">
        <v>59.6050208073802</v>
      </c>
      <c r="V10" s="7">
        <v>2.8543875456664698</v>
      </c>
      <c r="W10" s="7"/>
      <c r="X10" s="7"/>
      <c r="Y10" s="7"/>
      <c r="Z10" s="7"/>
      <c r="AA10" s="7">
        <v>457.161321918596</v>
      </c>
      <c r="AB10" s="7"/>
      <c r="AC10" s="7">
        <v>26820.967645025201</v>
      </c>
      <c r="AD10" s="8">
        <f t="shared" si="0"/>
        <v>1242878.090027252</v>
      </c>
      <c r="AE10" s="9">
        <f t="shared" si="1"/>
        <v>0.28068539975751172</v>
      </c>
      <c r="AF10" s="35"/>
    </row>
    <row r="11" spans="1:32" ht="19.95" customHeight="1" x14ac:dyDescent="0.3">
      <c r="A11" s="34">
        <v>6</v>
      </c>
      <c r="B11" s="96" t="s">
        <v>63</v>
      </c>
      <c r="C11" s="39" t="s">
        <v>15</v>
      </c>
      <c r="D11" s="7"/>
      <c r="E11" s="7"/>
      <c r="F11" s="7"/>
      <c r="G11" s="7">
        <v>4089.7001623307901</v>
      </c>
      <c r="H11" s="7"/>
      <c r="I11" s="26">
        <v>2839658.0052458001</v>
      </c>
      <c r="J11" s="27">
        <v>528927.82095580804</v>
      </c>
      <c r="K11" s="27">
        <v>68.365522849534202</v>
      </c>
      <c r="L11" s="28"/>
      <c r="M11" s="28"/>
      <c r="N11" s="28"/>
      <c r="O11" s="28">
        <v>153176.79107488599</v>
      </c>
      <c r="P11" s="28"/>
      <c r="Q11" s="7">
        <v>2833.7896843086401</v>
      </c>
      <c r="R11" s="7"/>
      <c r="S11" s="7"/>
      <c r="T11" s="7">
        <v>282.944971731576</v>
      </c>
      <c r="U11" s="7">
        <v>25207.667867779299</v>
      </c>
      <c r="V11" s="7">
        <v>42.360456406343602</v>
      </c>
      <c r="W11" s="7"/>
      <c r="X11" s="7"/>
      <c r="Y11" s="7"/>
      <c r="Z11" s="7"/>
      <c r="AA11" s="7">
        <v>324.516028005875</v>
      </c>
      <c r="AB11" s="7"/>
      <c r="AC11" s="7">
        <v>371322.569725712</v>
      </c>
      <c r="AD11" s="8">
        <f t="shared" si="0"/>
        <v>3925934.5316956178</v>
      </c>
      <c r="AE11" s="9">
        <f t="shared" si="1"/>
        <v>0.88661350802848415</v>
      </c>
      <c r="AF11" s="35"/>
    </row>
    <row r="12" spans="1:32" ht="19.95" customHeight="1" x14ac:dyDescent="0.3">
      <c r="A12" s="34">
        <v>7</v>
      </c>
      <c r="B12" s="97"/>
      <c r="C12" s="39" t="s">
        <v>16</v>
      </c>
      <c r="D12" s="7"/>
      <c r="E12" s="7"/>
      <c r="F12" s="7"/>
      <c r="G12" s="7">
        <v>10.711674138456599</v>
      </c>
      <c r="H12" s="7"/>
      <c r="I12" s="27"/>
      <c r="J12" s="26">
        <v>2908421.3676419901</v>
      </c>
      <c r="K12" s="27">
        <v>173.74129681430401</v>
      </c>
      <c r="L12" s="28"/>
      <c r="M12" s="28"/>
      <c r="N12" s="28"/>
      <c r="O12" s="28">
        <v>10065.621587858301</v>
      </c>
      <c r="P12" s="28"/>
      <c r="Q12" s="7">
        <v>166.746888165347</v>
      </c>
      <c r="R12" s="7"/>
      <c r="S12" s="7"/>
      <c r="T12" s="7">
        <v>21.989693752159301</v>
      </c>
      <c r="U12" s="7">
        <v>5869.7725676364798</v>
      </c>
      <c r="V12" s="7"/>
      <c r="W12" s="7"/>
      <c r="X12" s="7"/>
      <c r="Y12" s="7"/>
      <c r="Z12" s="7"/>
      <c r="AA12" s="7">
        <v>412.39490804741399</v>
      </c>
      <c r="AB12" s="7"/>
      <c r="AC12" s="7">
        <v>179348.64763815899</v>
      </c>
      <c r="AD12" s="8">
        <f t="shared" si="0"/>
        <v>3104490.9938965607</v>
      </c>
      <c r="AE12" s="9">
        <f t="shared" si="1"/>
        <v>0.70110278928993319</v>
      </c>
      <c r="AF12" s="35"/>
    </row>
    <row r="13" spans="1:32" ht="19.95" customHeight="1" x14ac:dyDescent="0.3">
      <c r="A13" s="34">
        <v>8</v>
      </c>
      <c r="B13" s="97"/>
      <c r="C13" s="39" t="s">
        <v>17</v>
      </c>
      <c r="D13" s="7"/>
      <c r="E13" s="7"/>
      <c r="F13" s="7"/>
      <c r="G13" s="7">
        <v>1016.2967475417601</v>
      </c>
      <c r="H13" s="7"/>
      <c r="I13" s="27"/>
      <c r="J13" s="27"/>
      <c r="K13" s="26">
        <v>90512.299230091303</v>
      </c>
      <c r="L13" s="28"/>
      <c r="M13" s="28"/>
      <c r="N13" s="28"/>
      <c r="O13" s="28">
        <v>43790.1892443959</v>
      </c>
      <c r="P13" s="28"/>
      <c r="Q13" s="7">
        <v>769.88457531662004</v>
      </c>
      <c r="R13" s="7"/>
      <c r="S13" s="7"/>
      <c r="T13" s="7">
        <v>8.5513600783497097</v>
      </c>
      <c r="U13" s="7">
        <v>51.629050121342203</v>
      </c>
      <c r="V13" s="7">
        <v>9.07602152283377</v>
      </c>
      <c r="W13" s="7"/>
      <c r="X13" s="7"/>
      <c r="Y13" s="7"/>
      <c r="Z13" s="7"/>
      <c r="AA13" s="7">
        <v>15.2026260606445</v>
      </c>
      <c r="AB13" s="7"/>
      <c r="AC13" s="7">
        <v>10406.4094172041</v>
      </c>
      <c r="AD13" s="8">
        <f t="shared" si="0"/>
        <v>146579.53827233287</v>
      </c>
      <c r="AE13" s="9">
        <f t="shared" si="1"/>
        <v>3.3102793126990535E-2</v>
      </c>
      <c r="AF13" s="35"/>
    </row>
    <row r="14" spans="1:32" ht="19.95" customHeight="1" x14ac:dyDescent="0.3">
      <c r="A14" s="34">
        <v>9</v>
      </c>
      <c r="B14" s="97"/>
      <c r="C14" s="44" t="s">
        <v>18</v>
      </c>
      <c r="D14" s="7"/>
      <c r="E14" s="7"/>
      <c r="F14" s="7"/>
      <c r="G14" s="7">
        <v>1543.6825762778999</v>
      </c>
      <c r="H14" s="7"/>
      <c r="I14" s="28"/>
      <c r="J14" s="28"/>
      <c r="K14" s="28"/>
      <c r="L14" s="45">
        <v>1279660.17404857</v>
      </c>
      <c r="M14" s="46">
        <v>212823.529379799</v>
      </c>
      <c r="N14" s="46">
        <v>4.2358774361540599</v>
      </c>
      <c r="O14" s="46">
        <v>25051.172898062701</v>
      </c>
      <c r="P14" s="46"/>
      <c r="Q14" s="7">
        <v>2424.4537466145398</v>
      </c>
      <c r="R14" s="7"/>
      <c r="S14" s="7"/>
      <c r="T14" s="7">
        <v>39.128316972662397</v>
      </c>
      <c r="U14" s="7">
        <v>46854.896655715798</v>
      </c>
      <c r="V14" s="7">
        <v>53.119402044647401</v>
      </c>
      <c r="W14" s="7"/>
      <c r="X14" s="7"/>
      <c r="Y14" s="7"/>
      <c r="Z14" s="7"/>
      <c r="AA14" s="7">
        <v>1.7085233072722801</v>
      </c>
      <c r="AB14" s="7"/>
      <c r="AC14" s="7">
        <v>188484.07034124</v>
      </c>
      <c r="AD14" s="8">
        <f t="shared" si="0"/>
        <v>1756940.1717660406</v>
      </c>
      <c r="AE14" s="9">
        <f t="shared" si="1"/>
        <v>0.39677862086326537</v>
      </c>
      <c r="AF14" s="35"/>
    </row>
    <row r="15" spans="1:32" ht="19.95" customHeight="1" x14ac:dyDescent="0.3">
      <c r="A15" s="34">
        <v>10</v>
      </c>
      <c r="B15" s="97"/>
      <c r="C15" s="44" t="s">
        <v>19</v>
      </c>
      <c r="D15" s="7"/>
      <c r="E15" s="7"/>
      <c r="F15" s="7"/>
      <c r="G15" s="7"/>
      <c r="H15" s="7"/>
      <c r="I15" s="28"/>
      <c r="J15" s="28"/>
      <c r="K15" s="28"/>
      <c r="L15" s="46"/>
      <c r="M15" s="45">
        <v>1407415.29876346</v>
      </c>
      <c r="N15" s="46">
        <v>71.230118732304007</v>
      </c>
      <c r="O15" s="46">
        <v>825.15226540213996</v>
      </c>
      <c r="P15" s="46"/>
      <c r="Q15" s="7">
        <v>20.7918796939299</v>
      </c>
      <c r="R15" s="7"/>
      <c r="S15" s="7"/>
      <c r="T15" s="7">
        <v>54.611842746057398</v>
      </c>
      <c r="U15" s="7">
        <v>36888.845376309298</v>
      </c>
      <c r="V15" s="7"/>
      <c r="W15" s="7"/>
      <c r="X15" s="7"/>
      <c r="Y15" s="7"/>
      <c r="Z15" s="7"/>
      <c r="AA15" s="7"/>
      <c r="AB15" s="7"/>
      <c r="AC15" s="7">
        <v>89591.096215251804</v>
      </c>
      <c r="AD15" s="8">
        <f t="shared" si="0"/>
        <v>1534867.0264615957</v>
      </c>
      <c r="AE15" s="9">
        <f t="shared" si="1"/>
        <v>0.34662672739492095</v>
      </c>
      <c r="AF15" s="35"/>
    </row>
    <row r="16" spans="1:32" ht="19.95" customHeight="1" x14ac:dyDescent="0.3">
      <c r="A16" s="34">
        <v>11</v>
      </c>
      <c r="B16" s="97"/>
      <c r="C16" s="44" t="s">
        <v>54</v>
      </c>
      <c r="D16" s="7"/>
      <c r="E16" s="7"/>
      <c r="F16" s="7"/>
      <c r="G16" s="7">
        <v>53.512344410638697</v>
      </c>
      <c r="H16" s="7"/>
      <c r="I16" s="28"/>
      <c r="J16" s="28"/>
      <c r="K16" s="28"/>
      <c r="L16" s="46"/>
      <c r="M16" s="46"/>
      <c r="N16" s="45">
        <v>15112.906479298699</v>
      </c>
      <c r="O16" s="46">
        <v>4701.5723673910998</v>
      </c>
      <c r="P16" s="46"/>
      <c r="Q16" s="7">
        <v>190.840978051565</v>
      </c>
      <c r="R16" s="7"/>
      <c r="S16" s="7"/>
      <c r="T16" s="7"/>
      <c r="U16" s="7">
        <v>197.252238385769</v>
      </c>
      <c r="V16" s="7"/>
      <c r="W16" s="7"/>
      <c r="X16" s="7"/>
      <c r="Y16" s="7"/>
      <c r="Z16" s="7"/>
      <c r="AA16" s="7">
        <v>6.0957727163570397</v>
      </c>
      <c r="AB16" s="7"/>
      <c r="AC16" s="7">
        <v>2127.8722242557601</v>
      </c>
      <c r="AD16" s="8">
        <f t="shared" si="0"/>
        <v>22390.05240450989</v>
      </c>
      <c r="AE16" s="9">
        <f t="shared" si="1"/>
        <v>5.0564579584902779E-3</v>
      </c>
      <c r="AF16" s="35"/>
    </row>
    <row r="17" spans="1:32" ht="19.95" customHeight="1" x14ac:dyDescent="0.3">
      <c r="A17" s="34">
        <v>12</v>
      </c>
      <c r="B17" s="97"/>
      <c r="C17" s="44" t="s">
        <v>55</v>
      </c>
      <c r="D17" s="7"/>
      <c r="E17" s="7"/>
      <c r="F17" s="7">
        <v>2798133.3602982601</v>
      </c>
      <c r="G17" s="7">
        <v>88037.446543876998</v>
      </c>
      <c r="H17" s="7"/>
      <c r="I17" s="28"/>
      <c r="J17" s="28"/>
      <c r="K17" s="28">
        <v>74955.125092738905</v>
      </c>
      <c r="L17" s="46"/>
      <c r="M17" s="46"/>
      <c r="N17" s="46">
        <v>15426.7921962454</v>
      </c>
      <c r="O17" s="45">
        <v>43299286.4297105</v>
      </c>
      <c r="P17" s="46"/>
      <c r="Q17" s="7">
        <v>655626.98322340404</v>
      </c>
      <c r="R17" s="7"/>
      <c r="S17" s="7"/>
      <c r="T17" s="7">
        <v>34422.178130937798</v>
      </c>
      <c r="U17" s="7">
        <v>23279.986016126099</v>
      </c>
      <c r="V17" s="7">
        <v>3824.2851790729101</v>
      </c>
      <c r="W17" s="7"/>
      <c r="X17" s="7"/>
      <c r="Y17" s="7"/>
      <c r="Z17" s="7"/>
      <c r="AA17" s="7">
        <v>6358.8621773946197</v>
      </c>
      <c r="AB17" s="7">
        <v>55.1630146679327</v>
      </c>
      <c r="AC17" s="7">
        <v>1652591.2953129001</v>
      </c>
      <c r="AD17" s="8">
        <f t="shared" si="0"/>
        <v>48651997.906896114</v>
      </c>
      <c r="AE17" s="9">
        <f t="shared" si="1"/>
        <v>10.987324976659082</v>
      </c>
      <c r="AF17" s="35"/>
    </row>
    <row r="18" spans="1:32" ht="19.95" customHeight="1" x14ac:dyDescent="0.3">
      <c r="A18" s="34">
        <v>13</v>
      </c>
      <c r="B18" s="98"/>
      <c r="C18" s="44" t="s">
        <v>22</v>
      </c>
      <c r="D18" s="7"/>
      <c r="E18" s="7"/>
      <c r="F18" s="7"/>
      <c r="G18" s="7"/>
      <c r="H18" s="7"/>
      <c r="I18" s="28"/>
      <c r="J18" s="28"/>
      <c r="K18" s="28"/>
      <c r="L18" s="46"/>
      <c r="M18" s="46"/>
      <c r="N18" s="46"/>
      <c r="O18" s="46"/>
      <c r="P18" s="45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8">
        <f t="shared" si="0"/>
        <v>0</v>
      </c>
      <c r="AE18" s="9">
        <f t="shared" si="1"/>
        <v>0</v>
      </c>
      <c r="AF18" s="35"/>
    </row>
    <row r="19" spans="1:32" ht="19.95" customHeight="1" x14ac:dyDescent="0.3">
      <c r="A19" s="34">
        <v>14</v>
      </c>
      <c r="B19" s="99" t="s">
        <v>36</v>
      </c>
      <c r="C19" s="41" t="s">
        <v>56</v>
      </c>
      <c r="D19" s="7"/>
      <c r="E19" s="7"/>
      <c r="F19" s="7">
        <v>103220.420967846</v>
      </c>
      <c r="G19" s="7">
        <v>33104.523993206902</v>
      </c>
      <c r="H19" s="7"/>
      <c r="I19" s="7"/>
      <c r="J19" s="7"/>
      <c r="K19" s="7">
        <v>2086.0778245739598</v>
      </c>
      <c r="L19" s="7"/>
      <c r="M19" s="7"/>
      <c r="N19" s="7">
        <v>3179.2895597247598</v>
      </c>
      <c r="O19" s="7">
        <v>752784.45128023694</v>
      </c>
      <c r="P19" s="7"/>
      <c r="Q19" s="10">
        <v>2562320.57102468</v>
      </c>
      <c r="R19" s="11"/>
      <c r="S19" s="11"/>
      <c r="T19" s="7">
        <v>2098.2567345376201</v>
      </c>
      <c r="U19" s="7">
        <v>87.488508181812307</v>
      </c>
      <c r="V19" s="7">
        <v>239.97140717861299</v>
      </c>
      <c r="W19" s="7"/>
      <c r="X19" s="7"/>
      <c r="Y19" s="7"/>
      <c r="Z19" s="7"/>
      <c r="AA19" s="7">
        <v>104.450660444375</v>
      </c>
      <c r="AB19" s="7"/>
      <c r="AC19" s="7">
        <v>30990.629870500201</v>
      </c>
      <c r="AD19" s="8">
        <f t="shared" si="0"/>
        <v>3490216.1318311114</v>
      </c>
      <c r="AE19" s="9">
        <f t="shared" si="1"/>
        <v>0.78821303397636644</v>
      </c>
      <c r="AF19" s="35"/>
    </row>
    <row r="20" spans="1:32" ht="19.95" customHeight="1" x14ac:dyDescent="0.3">
      <c r="A20" s="34">
        <v>15</v>
      </c>
      <c r="B20" s="99"/>
      <c r="C20" s="41" t="s">
        <v>24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1"/>
      <c r="R20" s="10"/>
      <c r="S20" s="11"/>
      <c r="T20" s="7"/>
      <c r="U20" s="7"/>
      <c r="V20" s="7"/>
      <c r="W20" s="7"/>
      <c r="X20" s="7"/>
      <c r="Y20" s="7"/>
      <c r="Z20" s="7"/>
      <c r="AA20" s="7"/>
      <c r="AB20" s="7"/>
      <c r="AC20" s="7"/>
      <c r="AD20" s="8">
        <f t="shared" si="0"/>
        <v>0</v>
      </c>
      <c r="AE20" s="9">
        <f t="shared" si="1"/>
        <v>0</v>
      </c>
      <c r="AF20" s="35"/>
    </row>
    <row r="21" spans="1:32" ht="19.95" customHeight="1" x14ac:dyDescent="0.3">
      <c r="A21" s="34">
        <v>16</v>
      </c>
      <c r="B21" s="99"/>
      <c r="C21" s="41" t="s">
        <v>25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1"/>
      <c r="R21" s="11"/>
      <c r="S21" s="10"/>
      <c r="T21" s="7"/>
      <c r="U21" s="7"/>
      <c r="V21" s="7"/>
      <c r="W21" s="7"/>
      <c r="X21" s="7"/>
      <c r="Y21" s="7"/>
      <c r="Z21" s="7"/>
      <c r="AA21" s="7"/>
      <c r="AB21" s="7"/>
      <c r="AC21" s="7"/>
      <c r="AD21" s="8">
        <f t="shared" si="0"/>
        <v>0</v>
      </c>
      <c r="AE21" s="9">
        <f t="shared" si="1"/>
        <v>0</v>
      </c>
      <c r="AF21" s="35"/>
    </row>
    <row r="22" spans="1:32" ht="19.95" customHeight="1" x14ac:dyDescent="0.3">
      <c r="A22" s="34">
        <v>17</v>
      </c>
      <c r="B22" s="47" t="s">
        <v>8</v>
      </c>
      <c r="C22" s="37" t="s">
        <v>26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12">
        <v>365153.49405209097</v>
      </c>
      <c r="U22" s="7"/>
      <c r="V22" s="7"/>
      <c r="W22" s="7"/>
      <c r="X22" s="7"/>
      <c r="Y22" s="7"/>
      <c r="Z22" s="7"/>
      <c r="AA22" s="7"/>
      <c r="AB22" s="7"/>
      <c r="AC22" s="7">
        <v>920.571203243588</v>
      </c>
      <c r="AD22" s="8">
        <f t="shared" si="0"/>
        <v>366074.06525533454</v>
      </c>
      <c r="AE22" s="9">
        <f t="shared" si="1"/>
        <v>8.2672344272154669E-2</v>
      </c>
      <c r="AF22" s="35"/>
    </row>
    <row r="23" spans="1:32" ht="19.95" customHeight="1" x14ac:dyDescent="0.3">
      <c r="A23" s="34">
        <v>18</v>
      </c>
      <c r="B23" s="100" t="s">
        <v>9</v>
      </c>
      <c r="C23" s="42" t="s">
        <v>27</v>
      </c>
      <c r="D23" s="7">
        <v>84035.210755833905</v>
      </c>
      <c r="E23" s="7">
        <v>70832.877194305795</v>
      </c>
      <c r="F23" s="7">
        <v>2161.9846780913299</v>
      </c>
      <c r="G23" s="7">
        <v>3.9143320955495202</v>
      </c>
      <c r="H23" s="7"/>
      <c r="I23" s="7">
        <v>1461.62677802692</v>
      </c>
      <c r="J23" s="7">
        <v>179.18858913257401</v>
      </c>
      <c r="K23" s="7">
        <v>42.624913054493803</v>
      </c>
      <c r="L23" s="7">
        <v>264.51560761488702</v>
      </c>
      <c r="M23" s="7">
        <v>1321.23715451468</v>
      </c>
      <c r="N23" s="7">
        <v>1.1351428891194999</v>
      </c>
      <c r="O23" s="7">
        <v>18383.0553942394</v>
      </c>
      <c r="P23" s="7"/>
      <c r="Q23" s="7">
        <v>3044.9035271620501</v>
      </c>
      <c r="R23" s="7"/>
      <c r="S23" s="7"/>
      <c r="T23" s="7">
        <v>656.21833984539001</v>
      </c>
      <c r="U23" s="13">
        <v>12576498.914887501</v>
      </c>
      <c r="V23" s="14">
        <v>43462.676631505601</v>
      </c>
      <c r="W23" s="7"/>
      <c r="X23" s="7"/>
      <c r="Y23" s="7"/>
      <c r="Z23" s="7"/>
      <c r="AA23" s="7">
        <v>214.528981138397</v>
      </c>
      <c r="AB23" s="7">
        <v>239.37658076213901</v>
      </c>
      <c r="AC23" s="7">
        <v>920157.70817629399</v>
      </c>
      <c r="AD23" s="8">
        <f t="shared" si="0"/>
        <v>13722961.697664008</v>
      </c>
      <c r="AE23" s="9">
        <f t="shared" si="1"/>
        <v>3.0991253453356689</v>
      </c>
      <c r="AF23" s="35"/>
    </row>
    <row r="24" spans="1:32" ht="19.95" customHeight="1" x14ac:dyDescent="0.3">
      <c r="A24" s="34">
        <v>19</v>
      </c>
      <c r="B24" s="100"/>
      <c r="C24" s="42" t="s">
        <v>57</v>
      </c>
      <c r="D24" s="7"/>
      <c r="E24" s="7"/>
      <c r="F24" s="7">
        <v>4966.9989892243302</v>
      </c>
      <c r="G24" s="7"/>
      <c r="H24" s="7"/>
      <c r="I24" s="7"/>
      <c r="J24" s="7"/>
      <c r="K24" s="7"/>
      <c r="L24" s="7"/>
      <c r="M24" s="7"/>
      <c r="N24" s="7"/>
      <c r="O24" s="7">
        <v>1032.13001713933</v>
      </c>
      <c r="P24" s="7"/>
      <c r="Q24" s="7">
        <v>19.789173577116099</v>
      </c>
      <c r="R24" s="7"/>
      <c r="S24" s="7"/>
      <c r="T24" s="7">
        <v>9.98427887959431</v>
      </c>
      <c r="U24" s="14"/>
      <c r="V24" s="13">
        <v>703594.75270478602</v>
      </c>
      <c r="W24" s="7"/>
      <c r="X24" s="7"/>
      <c r="Y24" s="7"/>
      <c r="Z24" s="7"/>
      <c r="AA24" s="7">
        <v>95.909592365149805</v>
      </c>
      <c r="AB24" s="7"/>
      <c r="AC24" s="7">
        <v>1948.3347064918901</v>
      </c>
      <c r="AD24" s="8">
        <f t="shared" si="0"/>
        <v>711667.89946246345</v>
      </c>
      <c r="AE24" s="9">
        <f t="shared" si="1"/>
        <v>0.16071953513222709</v>
      </c>
      <c r="AF24" s="35"/>
    </row>
    <row r="25" spans="1:32" ht="19.95" customHeight="1" x14ac:dyDescent="0.3">
      <c r="A25" s="34">
        <v>20</v>
      </c>
      <c r="B25" s="101" t="s">
        <v>38</v>
      </c>
      <c r="C25" s="43" t="s">
        <v>29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15">
        <v>20.092724414619699</v>
      </c>
      <c r="X25" s="16"/>
      <c r="Y25" s="16"/>
      <c r="Z25" s="16"/>
      <c r="AA25" s="16"/>
      <c r="AB25" s="16"/>
      <c r="AC25" s="16">
        <v>161.83079405880099</v>
      </c>
      <c r="AD25" s="8">
        <f t="shared" si="0"/>
        <v>181.9235184734207</v>
      </c>
      <c r="AE25" s="9">
        <f t="shared" si="1"/>
        <v>4.108470164349387E-5</v>
      </c>
      <c r="AF25" s="35"/>
    </row>
    <row r="26" spans="1:32" ht="19.95" customHeight="1" x14ac:dyDescent="0.3">
      <c r="A26" s="34">
        <v>21</v>
      </c>
      <c r="B26" s="101"/>
      <c r="C26" s="43" t="s">
        <v>30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6"/>
      <c r="X26" s="15">
        <v>52.110511768601199</v>
      </c>
      <c r="Y26" s="16"/>
      <c r="Z26" s="16"/>
      <c r="AA26" s="16"/>
      <c r="AB26" s="16"/>
      <c r="AC26" s="16">
        <v>165.75193972630001</v>
      </c>
      <c r="AD26" s="8">
        <f t="shared" si="0"/>
        <v>217.86245149490122</v>
      </c>
      <c r="AE26" s="9">
        <f t="shared" si="1"/>
        <v>4.9200971342778309E-5</v>
      </c>
      <c r="AF26" s="35"/>
    </row>
    <row r="27" spans="1:32" ht="19.95" customHeight="1" x14ac:dyDescent="0.3">
      <c r="A27" s="34">
        <v>22</v>
      </c>
      <c r="B27" s="101"/>
      <c r="C27" s="43" t="s">
        <v>31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16"/>
      <c r="X27" s="16"/>
      <c r="Y27" s="15"/>
      <c r="Z27" s="16"/>
      <c r="AA27" s="16"/>
      <c r="AB27" s="16"/>
      <c r="AC27" s="16"/>
      <c r="AD27" s="8">
        <f t="shared" si="0"/>
        <v>0</v>
      </c>
      <c r="AE27" s="9">
        <f t="shared" si="1"/>
        <v>0</v>
      </c>
      <c r="AF27" s="35"/>
    </row>
    <row r="28" spans="1:32" ht="19.95" customHeight="1" x14ac:dyDescent="0.3">
      <c r="A28" s="34">
        <v>23</v>
      </c>
      <c r="B28" s="101"/>
      <c r="C28" s="43" t="s">
        <v>32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16"/>
      <c r="X28" s="16"/>
      <c r="Y28" s="16"/>
      <c r="Z28" s="15"/>
      <c r="AA28" s="16"/>
      <c r="AB28" s="16"/>
      <c r="AC28" s="16"/>
      <c r="AD28" s="8">
        <f t="shared" si="0"/>
        <v>0</v>
      </c>
      <c r="AE28" s="9">
        <f t="shared" si="1"/>
        <v>0</v>
      </c>
      <c r="AF28" s="35"/>
    </row>
    <row r="29" spans="1:32" ht="19.95" customHeight="1" x14ac:dyDescent="0.3">
      <c r="A29" s="34">
        <v>24</v>
      </c>
      <c r="B29" s="101"/>
      <c r="C29" s="43" t="s">
        <v>33</v>
      </c>
      <c r="D29" s="7"/>
      <c r="E29" s="7"/>
      <c r="F29" s="7">
        <v>4964.9038071142504</v>
      </c>
      <c r="G29" s="7"/>
      <c r="H29" s="7"/>
      <c r="I29" s="7"/>
      <c r="J29" s="7"/>
      <c r="K29" s="7">
        <v>12.6838388684187</v>
      </c>
      <c r="L29" s="7"/>
      <c r="M29" s="7"/>
      <c r="N29" s="7"/>
      <c r="O29" s="7">
        <v>509.15677825142001</v>
      </c>
      <c r="P29" s="7"/>
      <c r="Q29" s="7"/>
      <c r="R29" s="7"/>
      <c r="S29" s="7"/>
      <c r="T29" s="7">
        <v>7.1510741222290797</v>
      </c>
      <c r="U29" s="7">
        <v>5.6674664338351999</v>
      </c>
      <c r="V29" s="7">
        <v>154.37917676203901</v>
      </c>
      <c r="W29" s="16"/>
      <c r="X29" s="16"/>
      <c r="Y29" s="16"/>
      <c r="Z29" s="16"/>
      <c r="AA29" s="15">
        <v>96264.264603845702</v>
      </c>
      <c r="AB29" s="16">
        <v>64.6814169694523</v>
      </c>
      <c r="AC29" s="16">
        <v>2522.4342158019799</v>
      </c>
      <c r="AD29" s="8">
        <f t="shared" si="0"/>
        <v>104505.32237816934</v>
      </c>
      <c r="AE29" s="9">
        <f t="shared" si="1"/>
        <v>2.3600961690346416E-2</v>
      </c>
      <c r="AF29" s="35"/>
    </row>
    <row r="30" spans="1:32" ht="19.95" customHeight="1" x14ac:dyDescent="0.3">
      <c r="A30" s="34">
        <v>25</v>
      </c>
      <c r="B30" s="101"/>
      <c r="C30" s="43" t="s">
        <v>34</v>
      </c>
      <c r="D30" s="7"/>
      <c r="E30" s="7"/>
      <c r="F30" s="7">
        <v>847.26686424758702</v>
      </c>
      <c r="G30" s="7"/>
      <c r="H30" s="7"/>
      <c r="I30" s="7"/>
      <c r="J30" s="7"/>
      <c r="K30" s="7">
        <v>7.8979778971196204</v>
      </c>
      <c r="L30" s="7"/>
      <c r="M30" s="7"/>
      <c r="N30" s="7"/>
      <c r="O30" s="7">
        <v>453.56888605664602</v>
      </c>
      <c r="P30" s="7"/>
      <c r="Q30" s="7"/>
      <c r="R30" s="7"/>
      <c r="S30" s="7"/>
      <c r="T30" s="7">
        <v>110.9462508112</v>
      </c>
      <c r="U30" s="7"/>
      <c r="V30" s="7"/>
      <c r="W30" s="16"/>
      <c r="X30" s="16"/>
      <c r="Y30" s="16"/>
      <c r="Z30" s="16"/>
      <c r="AA30" s="16"/>
      <c r="AB30" s="15">
        <v>169.55246384326901</v>
      </c>
      <c r="AC30" s="16">
        <v>40.746861028256703</v>
      </c>
      <c r="AD30" s="8">
        <f t="shared" si="0"/>
        <v>1629.9793038840785</v>
      </c>
      <c r="AE30" s="9">
        <f t="shared" si="1"/>
        <v>3.6810641057896648E-4</v>
      </c>
      <c r="AF30" s="35"/>
    </row>
    <row r="31" spans="1:32" ht="19.95" customHeight="1" x14ac:dyDescent="0.3">
      <c r="A31" s="34">
        <v>26</v>
      </c>
      <c r="B31" s="101"/>
      <c r="C31" s="43" t="s">
        <v>35</v>
      </c>
      <c r="D31" s="7">
        <v>4025735.1456713201</v>
      </c>
      <c r="E31" s="7">
        <v>9784864.1041968092</v>
      </c>
      <c r="F31" s="7">
        <v>460256.88222853199</v>
      </c>
      <c r="G31" s="7">
        <v>52762.651215435602</v>
      </c>
      <c r="H31" s="7">
        <v>11729.5021331846</v>
      </c>
      <c r="I31" s="7">
        <v>156218.14262671399</v>
      </c>
      <c r="J31" s="7">
        <v>232022.320507091</v>
      </c>
      <c r="K31" s="7">
        <v>21807.990292028298</v>
      </c>
      <c r="L31" s="7">
        <v>20493.8740644643</v>
      </c>
      <c r="M31" s="7">
        <v>11945.547155336601</v>
      </c>
      <c r="N31" s="7">
        <v>937.68632053480997</v>
      </c>
      <c r="O31" s="7">
        <v>705908.98239570903</v>
      </c>
      <c r="P31" s="7"/>
      <c r="Q31" s="7">
        <v>34918.710098179901</v>
      </c>
      <c r="R31" s="7"/>
      <c r="S31" s="7"/>
      <c r="T31" s="7">
        <v>4608.4998540524603</v>
      </c>
      <c r="U31" s="7">
        <v>185818.36446862601</v>
      </c>
      <c r="V31" s="7">
        <v>789.82226855766999</v>
      </c>
      <c r="W31" s="16"/>
      <c r="X31" s="16"/>
      <c r="Y31" s="16"/>
      <c r="Z31" s="16"/>
      <c r="AA31" s="16">
        <v>3392.2336337422098</v>
      </c>
      <c r="AB31" s="16">
        <v>65.628585722236295</v>
      </c>
      <c r="AC31" s="15">
        <v>4259260.7497042501</v>
      </c>
      <c r="AD31" s="8">
        <f t="shared" si="0"/>
        <v>19973536.837420288</v>
      </c>
      <c r="AE31" s="9">
        <f t="shared" si="1"/>
        <v>4.5107241142691423</v>
      </c>
      <c r="AF31" s="35"/>
    </row>
    <row r="32" spans="1:32" ht="19.95" customHeight="1" x14ac:dyDescent="0.35">
      <c r="A32" s="31"/>
      <c r="B32" s="102" t="s">
        <v>46</v>
      </c>
      <c r="C32" s="102"/>
      <c r="D32" s="17">
        <f t="shared" ref="D32:AD32" si="2">SUM(D6:D31)</f>
        <v>138449053.41784912</v>
      </c>
      <c r="E32" s="17">
        <f t="shared" si="2"/>
        <v>186786125.74388054</v>
      </c>
      <c r="F32" s="17">
        <f t="shared" si="2"/>
        <v>8792663.5492923222</v>
      </c>
      <c r="G32" s="17">
        <f t="shared" si="2"/>
        <v>412939.73754090007</v>
      </c>
      <c r="H32" s="17">
        <f t="shared" si="2"/>
        <v>1208736.7824176312</v>
      </c>
      <c r="I32" s="17">
        <f t="shared" si="2"/>
        <v>2997337.7746505411</v>
      </c>
      <c r="J32" s="17">
        <f t="shared" si="2"/>
        <v>3669550.6976940217</v>
      </c>
      <c r="K32" s="17">
        <f t="shared" si="2"/>
        <v>192182.85348156412</v>
      </c>
      <c r="L32" s="17">
        <f t="shared" si="2"/>
        <v>1300418.5637206493</v>
      </c>
      <c r="M32" s="17">
        <f t="shared" si="2"/>
        <v>1633505.6124531105</v>
      </c>
      <c r="N32" s="17">
        <f t="shared" si="2"/>
        <v>34753.318095582108</v>
      </c>
      <c r="O32" s="17">
        <f t="shared" si="2"/>
        <v>52628566.645052589</v>
      </c>
      <c r="P32" s="17">
        <f t="shared" si="2"/>
        <v>0</v>
      </c>
      <c r="Q32" s="17">
        <f t="shared" si="2"/>
        <v>3492641.9868392423</v>
      </c>
      <c r="R32" s="17">
        <f t="shared" si="2"/>
        <v>0</v>
      </c>
      <c r="S32" s="17">
        <f t="shared" si="2"/>
        <v>0</v>
      </c>
      <c r="T32" s="17">
        <f t="shared" si="2"/>
        <v>415244.50344740506</v>
      </c>
      <c r="U32" s="17">
        <f t="shared" si="2"/>
        <v>13206600.494618099</v>
      </c>
      <c r="V32" s="17">
        <f t="shared" si="2"/>
        <v>761485.5697549961</v>
      </c>
      <c r="W32" s="17">
        <f t="shared" si="2"/>
        <v>20.092724414619699</v>
      </c>
      <c r="X32" s="17">
        <f t="shared" si="2"/>
        <v>52.110511768601199</v>
      </c>
      <c r="Y32" s="17">
        <f t="shared" si="2"/>
        <v>0</v>
      </c>
      <c r="Z32" s="17">
        <f t="shared" si="2"/>
        <v>0</v>
      </c>
      <c r="AA32" s="17">
        <f t="shared" si="2"/>
        <v>124826.34662094024</v>
      </c>
      <c r="AB32" s="17">
        <f t="shared" si="2"/>
        <v>1603.3715977611021</v>
      </c>
      <c r="AC32" s="17">
        <f t="shared" si="2"/>
        <v>26692809.482661095</v>
      </c>
      <c r="AD32" s="48">
        <f t="shared" si="2"/>
        <v>442801118.65490431</v>
      </c>
      <c r="AE32" s="18"/>
      <c r="AF32" s="35"/>
    </row>
    <row r="33" spans="1:32" ht="19.95" customHeight="1" x14ac:dyDescent="0.35">
      <c r="A33" s="31"/>
      <c r="B33" s="94" t="str">
        <f>AE3</f>
        <v>% do Bioma</v>
      </c>
      <c r="C33" s="94"/>
      <c r="D33" s="49">
        <f t="shared" ref="D33:AC33" si="3">D32/$AD$32*100</f>
        <v>31.266644907857373</v>
      </c>
      <c r="E33" s="49">
        <f t="shared" si="3"/>
        <v>42.182848659298834</v>
      </c>
      <c r="F33" s="49">
        <f t="shared" si="3"/>
        <v>1.9856913586853102</v>
      </c>
      <c r="G33" s="49">
        <f t="shared" si="3"/>
        <v>9.3256254364326344E-2</v>
      </c>
      <c r="H33" s="49">
        <f t="shared" si="3"/>
        <v>0.2729750968311479</v>
      </c>
      <c r="I33" s="49">
        <f t="shared" si="3"/>
        <v>0.67690383975441293</v>
      </c>
      <c r="J33" s="49">
        <f t="shared" si="3"/>
        <v>0.82871305945228979</v>
      </c>
      <c r="K33" s="49">
        <f t="shared" si="3"/>
        <v>4.3401618782119927E-2</v>
      </c>
      <c r="L33" s="49">
        <f t="shared" si="3"/>
        <v>0.29368005385147333</v>
      </c>
      <c r="M33" s="49">
        <f t="shared" si="3"/>
        <v>0.36890277454926174</v>
      </c>
      <c r="N33" s="49">
        <f t="shared" si="3"/>
        <v>7.8485163274095073E-3</v>
      </c>
      <c r="O33" s="49">
        <f t="shared" si="3"/>
        <v>11.885373461774947</v>
      </c>
      <c r="P33" s="49">
        <f t="shared" si="3"/>
        <v>0</v>
      </c>
      <c r="Q33" s="49">
        <f t="shared" si="3"/>
        <v>0.78876087699345265</v>
      </c>
      <c r="R33" s="49">
        <f t="shared" si="3"/>
        <v>0</v>
      </c>
      <c r="S33" s="49">
        <f t="shared" si="3"/>
        <v>0</v>
      </c>
      <c r="T33" s="49">
        <f t="shared" si="3"/>
        <v>9.3776751221585006E-2</v>
      </c>
      <c r="U33" s="49">
        <f t="shared" si="3"/>
        <v>2.9825129021208778</v>
      </c>
      <c r="V33" s="49">
        <f t="shared" si="3"/>
        <v>0.17197010975675911</v>
      </c>
      <c r="W33" s="49">
        <f t="shared" si="3"/>
        <v>4.5376408432876842E-6</v>
      </c>
      <c r="X33" s="49">
        <f t="shared" si="3"/>
        <v>1.1768378527790795E-5</v>
      </c>
      <c r="Y33" s="49">
        <f t="shared" si="3"/>
        <v>0</v>
      </c>
      <c r="Z33" s="49">
        <f t="shared" si="3"/>
        <v>0</v>
      </c>
      <c r="AA33" s="49">
        <f t="shared" si="3"/>
        <v>2.8190160630154882E-2</v>
      </c>
      <c r="AB33" s="49">
        <f t="shared" si="3"/>
        <v>3.6209745870373122E-4</v>
      </c>
      <c r="AC33" s="49">
        <f t="shared" si="3"/>
        <v>6.0281711942701879</v>
      </c>
      <c r="AD33" s="50"/>
      <c r="AE33" s="50"/>
      <c r="AF33" s="35"/>
    </row>
    <row r="34" spans="1:32" x14ac:dyDescent="0.35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5"/>
    </row>
    <row r="35" spans="1:32" x14ac:dyDescent="0.35">
      <c r="A35" s="31"/>
      <c r="B35" s="32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5"/>
    </row>
    <row r="36" spans="1:32" x14ac:dyDescent="0.35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51"/>
      <c r="AE36" s="31"/>
      <c r="AF36" s="35"/>
    </row>
    <row r="37" spans="1:32" x14ac:dyDescent="0.35">
      <c r="A37" s="31"/>
      <c r="B37" s="32"/>
      <c r="C37" s="31"/>
      <c r="D37" s="31"/>
      <c r="E37" s="22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51"/>
      <c r="AE37" s="31"/>
      <c r="AF37" s="35"/>
    </row>
    <row r="38" spans="1:32" x14ac:dyDescent="0.35">
      <c r="A38" s="31"/>
      <c r="B38" s="32"/>
      <c r="C38" s="31"/>
      <c r="D38" s="31"/>
      <c r="E38" s="23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5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38"/>
  <sheetViews>
    <sheetView showGridLines="0" zoomScale="60" zoomScaleNormal="60" workbookViewId="0">
      <selection sqref="A1:AE33"/>
    </sheetView>
  </sheetViews>
  <sheetFormatPr defaultColWidth="8.77734375" defaultRowHeight="14.4" x14ac:dyDescent="0.3"/>
  <cols>
    <col min="1" max="1" width="5.21875" style="24" bestFit="1" customWidth="1"/>
    <col min="2" max="2" width="10.77734375" style="25" customWidth="1"/>
    <col min="3" max="3" width="10.77734375" style="24" customWidth="1"/>
    <col min="4" max="31" width="12.77734375" style="24" customWidth="1"/>
    <col min="32" max="16384" width="8.77734375" style="4"/>
  </cols>
  <sheetData>
    <row r="1" spans="1:32" ht="19.95" customHeight="1" x14ac:dyDescent="0.35">
      <c r="A1" s="31"/>
      <c r="B1" s="32"/>
      <c r="C1" s="33"/>
      <c r="D1" s="34">
        <v>1</v>
      </c>
      <c r="E1" s="34">
        <v>2</v>
      </c>
      <c r="F1" s="34">
        <v>3</v>
      </c>
      <c r="G1" s="34">
        <v>4</v>
      </c>
      <c r="H1" s="34">
        <v>5</v>
      </c>
      <c r="I1" s="34">
        <v>6</v>
      </c>
      <c r="J1" s="34">
        <v>7</v>
      </c>
      <c r="K1" s="34">
        <v>8</v>
      </c>
      <c r="L1" s="34">
        <v>9</v>
      </c>
      <c r="M1" s="34">
        <v>10</v>
      </c>
      <c r="N1" s="34">
        <v>11</v>
      </c>
      <c r="O1" s="34">
        <v>12</v>
      </c>
      <c r="P1" s="34">
        <v>13</v>
      </c>
      <c r="Q1" s="34">
        <v>14</v>
      </c>
      <c r="R1" s="34">
        <v>15</v>
      </c>
      <c r="S1" s="34">
        <v>16</v>
      </c>
      <c r="T1" s="34">
        <v>17</v>
      </c>
      <c r="U1" s="34">
        <v>18</v>
      </c>
      <c r="V1" s="34">
        <v>19</v>
      </c>
      <c r="W1" s="34">
        <v>20</v>
      </c>
      <c r="X1" s="34">
        <v>21</v>
      </c>
      <c r="Y1" s="34">
        <v>22</v>
      </c>
      <c r="Z1" s="34">
        <v>23</v>
      </c>
      <c r="AA1" s="34">
        <v>24</v>
      </c>
      <c r="AB1" s="34">
        <v>25</v>
      </c>
      <c r="AC1" s="34">
        <v>26</v>
      </c>
      <c r="AD1" s="33"/>
      <c r="AE1" s="33"/>
      <c r="AF1" s="3"/>
    </row>
    <row r="2" spans="1:32" ht="19.95" customHeight="1" x14ac:dyDescent="0.35">
      <c r="A2" s="31"/>
      <c r="B2" s="82" t="s">
        <v>72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3"/>
    </row>
    <row r="3" spans="1:32" ht="19.95" customHeight="1" x14ac:dyDescent="0.35">
      <c r="A3" s="31"/>
      <c r="B3" s="82" t="s">
        <v>1</v>
      </c>
      <c r="C3" s="82"/>
      <c r="D3" s="83" t="s">
        <v>44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2" t="s">
        <v>42</v>
      </c>
      <c r="AE3" s="84" t="s">
        <v>4</v>
      </c>
      <c r="AF3" s="3"/>
    </row>
    <row r="4" spans="1:32" ht="32.4" x14ac:dyDescent="0.35">
      <c r="A4" s="31"/>
      <c r="B4" s="82"/>
      <c r="C4" s="82"/>
      <c r="D4" s="87" t="s">
        <v>5</v>
      </c>
      <c r="E4" s="87"/>
      <c r="F4" s="87"/>
      <c r="G4" s="87"/>
      <c r="H4" s="87"/>
      <c r="I4" s="88" t="s">
        <v>6</v>
      </c>
      <c r="J4" s="89"/>
      <c r="K4" s="89"/>
      <c r="L4" s="89"/>
      <c r="M4" s="89"/>
      <c r="N4" s="89"/>
      <c r="O4" s="89"/>
      <c r="P4" s="90"/>
      <c r="Q4" s="91" t="s">
        <v>7</v>
      </c>
      <c r="R4" s="91"/>
      <c r="S4" s="91"/>
      <c r="T4" s="37" t="s">
        <v>8</v>
      </c>
      <c r="U4" s="92" t="s">
        <v>9</v>
      </c>
      <c r="V4" s="92"/>
      <c r="W4" s="93" t="s">
        <v>38</v>
      </c>
      <c r="X4" s="93"/>
      <c r="Y4" s="93"/>
      <c r="Z4" s="93"/>
      <c r="AA4" s="93"/>
      <c r="AB4" s="93"/>
      <c r="AC4" s="93"/>
      <c r="AD4" s="82"/>
      <c r="AE4" s="85"/>
      <c r="AF4" s="3"/>
    </row>
    <row r="5" spans="1:32" ht="19.95" customHeight="1" x14ac:dyDescent="0.35">
      <c r="A5" s="31"/>
      <c r="B5" s="82"/>
      <c r="C5" s="82"/>
      <c r="D5" s="38" t="s">
        <v>10</v>
      </c>
      <c r="E5" s="38" t="s">
        <v>11</v>
      </c>
      <c r="F5" s="38" t="s">
        <v>12</v>
      </c>
      <c r="G5" s="38" t="s">
        <v>13</v>
      </c>
      <c r="H5" s="38" t="s">
        <v>14</v>
      </c>
      <c r="I5" s="39" t="s">
        <v>15</v>
      </c>
      <c r="J5" s="39" t="s">
        <v>16</v>
      </c>
      <c r="K5" s="39" t="s">
        <v>17</v>
      </c>
      <c r="L5" s="40" t="s">
        <v>18</v>
      </c>
      <c r="M5" s="40" t="s">
        <v>19</v>
      </c>
      <c r="N5" s="40" t="s">
        <v>20</v>
      </c>
      <c r="O5" s="40" t="s">
        <v>21</v>
      </c>
      <c r="P5" s="40" t="s">
        <v>22</v>
      </c>
      <c r="Q5" s="41" t="s">
        <v>23</v>
      </c>
      <c r="R5" s="41" t="s">
        <v>24</v>
      </c>
      <c r="S5" s="41" t="s">
        <v>25</v>
      </c>
      <c r="T5" s="37" t="s">
        <v>26</v>
      </c>
      <c r="U5" s="42" t="s">
        <v>27</v>
      </c>
      <c r="V5" s="42" t="s">
        <v>28</v>
      </c>
      <c r="W5" s="43" t="s">
        <v>29</v>
      </c>
      <c r="X5" s="43" t="s">
        <v>30</v>
      </c>
      <c r="Y5" s="43" t="s">
        <v>31</v>
      </c>
      <c r="Z5" s="43" t="s">
        <v>32</v>
      </c>
      <c r="AA5" s="43" t="s">
        <v>33</v>
      </c>
      <c r="AB5" s="43" t="s">
        <v>34</v>
      </c>
      <c r="AC5" s="43" t="s">
        <v>35</v>
      </c>
      <c r="AD5" s="82"/>
      <c r="AE5" s="86"/>
      <c r="AF5" s="3"/>
    </row>
    <row r="6" spans="1:32" ht="19.95" customHeight="1" x14ac:dyDescent="0.3">
      <c r="A6" s="34">
        <v>1</v>
      </c>
      <c r="B6" s="95" t="s">
        <v>5</v>
      </c>
      <c r="C6" s="38" t="s">
        <v>10</v>
      </c>
      <c r="D6" s="5">
        <v>138165556.59999999</v>
      </c>
      <c r="E6" s="6">
        <v>56364560.310000002</v>
      </c>
      <c r="F6" s="6">
        <v>1976847.058</v>
      </c>
      <c r="G6" s="6">
        <v>66621.093030000004</v>
      </c>
      <c r="H6" s="6">
        <v>1134344.906</v>
      </c>
      <c r="I6" s="7"/>
      <c r="J6" s="7"/>
      <c r="K6" s="7"/>
      <c r="L6" s="7"/>
      <c r="M6" s="7"/>
      <c r="N6" s="7"/>
      <c r="O6" s="7">
        <v>13143308.01</v>
      </c>
      <c r="P6" s="7"/>
      <c r="Q6" s="7">
        <v>854986.65300000005</v>
      </c>
      <c r="R6" s="7"/>
      <c r="S6" s="7"/>
      <c r="T6" s="7">
        <v>12713.419089999999</v>
      </c>
      <c r="U6" s="7">
        <v>381748.94199999998</v>
      </c>
      <c r="V6" s="7">
        <v>12789.92757</v>
      </c>
      <c r="W6" s="7"/>
      <c r="X6" s="7"/>
      <c r="Y6" s="7"/>
      <c r="Z6" s="7"/>
      <c r="AA6" s="7">
        <v>27097.79854</v>
      </c>
      <c r="AB6" s="7">
        <v>1154.605153</v>
      </c>
      <c r="AC6" s="7">
        <v>13715009.439999999</v>
      </c>
      <c r="AD6" s="8">
        <f t="shared" ref="AD6:AD31" si="0">SUM(D6:AC6)</f>
        <v>225856738.76238295</v>
      </c>
      <c r="AE6" s="9">
        <f t="shared" ref="AE6:AE31" si="1">AD6/$AD$32*100</f>
        <v>51.006361384385002</v>
      </c>
      <c r="AF6" s="3"/>
    </row>
    <row r="7" spans="1:32" ht="19.95" customHeight="1" x14ac:dyDescent="0.3">
      <c r="A7" s="34">
        <v>2</v>
      </c>
      <c r="B7" s="95"/>
      <c r="C7" s="38" t="s">
        <v>11</v>
      </c>
      <c r="D7" s="6"/>
      <c r="E7" s="5">
        <v>130294523.2</v>
      </c>
      <c r="F7" s="6">
        <v>113828.6995</v>
      </c>
      <c r="G7" s="6">
        <v>663.75883759999999</v>
      </c>
      <c r="H7" s="6">
        <v>53595.165240000002</v>
      </c>
      <c r="I7" s="7"/>
      <c r="J7" s="7"/>
      <c r="K7" s="7"/>
      <c r="L7" s="7"/>
      <c r="M7" s="7"/>
      <c r="N7" s="7"/>
      <c r="O7" s="7">
        <v>605057.00329999998</v>
      </c>
      <c r="P7" s="7"/>
      <c r="Q7" s="7">
        <v>14685.48857</v>
      </c>
      <c r="R7" s="7"/>
      <c r="S7" s="7"/>
      <c r="T7" s="7">
        <v>1544.9039459999999</v>
      </c>
      <c r="U7" s="7">
        <v>305846.59470000002</v>
      </c>
      <c r="V7" s="7">
        <v>10123.60469</v>
      </c>
      <c r="W7" s="7"/>
      <c r="X7" s="7"/>
      <c r="Y7" s="7"/>
      <c r="Z7" s="7"/>
      <c r="AA7" s="7">
        <v>6487.9504800000004</v>
      </c>
      <c r="AB7" s="7">
        <v>1.1913353010000001</v>
      </c>
      <c r="AC7" s="7">
        <v>9061082.7520000003</v>
      </c>
      <c r="AD7" s="8">
        <f t="shared" si="0"/>
        <v>140467440.31259888</v>
      </c>
      <c r="AE7" s="9">
        <f t="shared" si="1"/>
        <v>31.722467359549313</v>
      </c>
      <c r="AF7" s="3"/>
    </row>
    <row r="8" spans="1:32" ht="19.95" customHeight="1" x14ac:dyDescent="0.3">
      <c r="A8" s="34">
        <v>3</v>
      </c>
      <c r="B8" s="95"/>
      <c r="C8" s="38" t="s">
        <v>12</v>
      </c>
      <c r="D8" s="6"/>
      <c r="E8" s="6"/>
      <c r="F8" s="5">
        <v>2223146.503</v>
      </c>
      <c r="G8" s="6">
        <v>7971.8062810000001</v>
      </c>
      <c r="H8" s="6">
        <v>3634.3666760000001</v>
      </c>
      <c r="I8" s="7"/>
      <c r="J8" s="7"/>
      <c r="K8" s="7"/>
      <c r="L8" s="7"/>
      <c r="M8" s="7"/>
      <c r="N8" s="7"/>
      <c r="O8" s="7">
        <v>1098323.6529999999</v>
      </c>
      <c r="P8" s="7"/>
      <c r="Q8" s="7">
        <v>43963.957860000002</v>
      </c>
      <c r="R8" s="7"/>
      <c r="S8" s="7"/>
      <c r="T8" s="7">
        <v>2405.914338</v>
      </c>
      <c r="U8" s="7">
        <v>4663.8565429999999</v>
      </c>
      <c r="V8" s="7">
        <v>1255.5131960000001</v>
      </c>
      <c r="W8" s="7"/>
      <c r="X8" s="7"/>
      <c r="Y8" s="7"/>
      <c r="Z8" s="7"/>
      <c r="AA8" s="7">
        <v>604.06815919999997</v>
      </c>
      <c r="AB8" s="7">
        <v>2.1030717390000002</v>
      </c>
      <c r="AC8" s="7">
        <v>73815.670490000004</v>
      </c>
      <c r="AD8" s="8">
        <f t="shared" si="0"/>
        <v>3459787.4126149383</v>
      </c>
      <c r="AE8" s="9">
        <f t="shared" si="1"/>
        <v>0.78134116364198403</v>
      </c>
      <c r="AF8" s="3"/>
    </row>
    <row r="9" spans="1:32" ht="19.95" customHeight="1" x14ac:dyDescent="0.3">
      <c r="A9" s="34">
        <v>4</v>
      </c>
      <c r="B9" s="95"/>
      <c r="C9" s="38" t="s">
        <v>13</v>
      </c>
      <c r="D9" s="6"/>
      <c r="E9" s="6"/>
      <c r="F9" s="6">
        <v>34100.848709999998</v>
      </c>
      <c r="G9" s="5">
        <v>174875.2303</v>
      </c>
      <c r="H9" s="6"/>
      <c r="I9" s="7"/>
      <c r="J9" s="7"/>
      <c r="K9" s="7">
        <v>24024.23242</v>
      </c>
      <c r="L9" s="7"/>
      <c r="M9" s="7"/>
      <c r="N9" s="7">
        <v>291.83395619999999</v>
      </c>
      <c r="O9" s="7">
        <v>4017.4197429999999</v>
      </c>
      <c r="P9" s="7"/>
      <c r="Q9" s="7">
        <v>6661.7206669999996</v>
      </c>
      <c r="R9" s="7"/>
      <c r="S9" s="7"/>
      <c r="T9" s="7">
        <v>55.23136212</v>
      </c>
      <c r="U9" s="7">
        <v>7.715018068</v>
      </c>
      <c r="V9" s="7">
        <v>36.011334120000001</v>
      </c>
      <c r="W9" s="7"/>
      <c r="X9" s="7"/>
      <c r="Y9" s="7"/>
      <c r="Z9" s="7"/>
      <c r="AA9" s="7">
        <v>47.236594959999998</v>
      </c>
      <c r="AB9" s="7">
        <v>7.9210031880000003</v>
      </c>
      <c r="AC9" s="7">
        <v>115224.19779999999</v>
      </c>
      <c r="AD9" s="8">
        <f t="shared" si="0"/>
        <v>359349.59890865599</v>
      </c>
      <c r="AE9" s="9">
        <f t="shared" si="1"/>
        <v>8.1153724284278347E-2</v>
      </c>
      <c r="AF9" s="3"/>
    </row>
    <row r="10" spans="1:32" ht="19.95" customHeight="1" x14ac:dyDescent="0.3">
      <c r="A10" s="34">
        <v>5</v>
      </c>
      <c r="B10" s="95"/>
      <c r="C10" s="38" t="s">
        <v>14</v>
      </c>
      <c r="D10" s="6"/>
      <c r="E10" s="6"/>
      <c r="F10" s="6">
        <v>155851.6231</v>
      </c>
      <c r="G10" s="6"/>
      <c r="H10" s="5">
        <v>15335.039129999999</v>
      </c>
      <c r="I10" s="7"/>
      <c r="J10" s="7"/>
      <c r="K10" s="7"/>
      <c r="L10" s="7"/>
      <c r="M10" s="7"/>
      <c r="N10" s="7"/>
      <c r="O10" s="7">
        <v>64115.6639</v>
      </c>
      <c r="P10" s="7"/>
      <c r="Q10" s="7">
        <v>26386.877369999998</v>
      </c>
      <c r="R10" s="7"/>
      <c r="S10" s="7"/>
      <c r="T10" s="7">
        <v>0.58026942000000004</v>
      </c>
      <c r="U10" s="7"/>
      <c r="V10" s="7"/>
      <c r="W10" s="7"/>
      <c r="X10" s="7"/>
      <c r="Y10" s="7"/>
      <c r="Z10" s="7"/>
      <c r="AA10" s="7"/>
      <c r="AB10" s="7"/>
      <c r="AC10" s="7">
        <v>1117.5545239999999</v>
      </c>
      <c r="AD10" s="8">
        <f t="shared" si="0"/>
        <v>262807.33829341998</v>
      </c>
      <c r="AE10" s="9">
        <f t="shared" si="1"/>
        <v>5.9351100812472704E-2</v>
      </c>
      <c r="AF10" s="3"/>
    </row>
    <row r="11" spans="1:32" ht="19.95" customHeight="1" x14ac:dyDescent="0.3">
      <c r="A11" s="34">
        <v>6</v>
      </c>
      <c r="B11" s="96" t="s">
        <v>6</v>
      </c>
      <c r="C11" s="39" t="s">
        <v>15</v>
      </c>
      <c r="D11" s="7"/>
      <c r="E11" s="7"/>
      <c r="F11" s="7"/>
      <c r="G11" s="7">
        <v>12721.35253</v>
      </c>
      <c r="H11" s="7"/>
      <c r="I11" s="26">
        <v>2992753.253</v>
      </c>
      <c r="J11" s="27">
        <v>669103.72199999995</v>
      </c>
      <c r="K11" s="27">
        <v>38766.680039999999</v>
      </c>
      <c r="L11" s="28"/>
      <c r="M11" s="28"/>
      <c r="N11" s="28"/>
      <c r="O11" s="28">
        <v>278224.6838</v>
      </c>
      <c r="P11" s="28"/>
      <c r="Q11" s="7">
        <v>13269.72595</v>
      </c>
      <c r="R11" s="7"/>
      <c r="S11" s="7"/>
      <c r="T11" s="7">
        <v>878.74879799999997</v>
      </c>
      <c r="U11" s="7">
        <v>29994.474969999999</v>
      </c>
      <c r="V11" s="7">
        <v>116.7833809</v>
      </c>
      <c r="W11" s="7"/>
      <c r="X11" s="7"/>
      <c r="Y11" s="7"/>
      <c r="Z11" s="7"/>
      <c r="AA11" s="7">
        <v>609.15070509999998</v>
      </c>
      <c r="AB11" s="7"/>
      <c r="AC11" s="7">
        <v>469587.9179</v>
      </c>
      <c r="AD11" s="8">
        <f t="shared" si="0"/>
        <v>4506026.4930739999</v>
      </c>
      <c r="AE11" s="9">
        <f t="shared" si="1"/>
        <v>1.0176185885476234</v>
      </c>
      <c r="AF11" s="3"/>
    </row>
    <row r="12" spans="1:32" ht="19.95" customHeight="1" x14ac:dyDescent="0.3">
      <c r="A12" s="34">
        <v>7</v>
      </c>
      <c r="B12" s="97"/>
      <c r="C12" s="39" t="s">
        <v>16</v>
      </c>
      <c r="D12" s="7"/>
      <c r="E12" s="7"/>
      <c r="F12" s="7"/>
      <c r="G12" s="7">
        <v>10.71167414</v>
      </c>
      <c r="H12" s="7"/>
      <c r="I12" s="27"/>
      <c r="J12" s="26">
        <v>2997942.25</v>
      </c>
      <c r="K12" s="27">
        <v>1872.1436510000001</v>
      </c>
      <c r="L12" s="28"/>
      <c r="M12" s="28"/>
      <c r="N12" s="28"/>
      <c r="O12" s="28">
        <v>17599.46804</v>
      </c>
      <c r="P12" s="28"/>
      <c r="Q12" s="7">
        <v>244.85557209999999</v>
      </c>
      <c r="R12" s="7"/>
      <c r="S12" s="7"/>
      <c r="T12" s="7">
        <v>137.3594713</v>
      </c>
      <c r="U12" s="7">
        <v>7015.2898080000004</v>
      </c>
      <c r="V12" s="7"/>
      <c r="W12" s="7"/>
      <c r="X12" s="7"/>
      <c r="Y12" s="7"/>
      <c r="Z12" s="7"/>
      <c r="AA12" s="7">
        <v>507.60140890000002</v>
      </c>
      <c r="AB12" s="7"/>
      <c r="AC12" s="7">
        <v>217590.52970000001</v>
      </c>
      <c r="AD12" s="8">
        <f t="shared" si="0"/>
        <v>3242920.2093254402</v>
      </c>
      <c r="AE12" s="9">
        <f t="shared" si="1"/>
        <v>0.7323649541916093</v>
      </c>
      <c r="AF12" s="3"/>
    </row>
    <row r="13" spans="1:32" ht="19.95" customHeight="1" x14ac:dyDescent="0.3">
      <c r="A13" s="34">
        <v>8</v>
      </c>
      <c r="B13" s="97"/>
      <c r="C13" s="39" t="s">
        <v>17</v>
      </c>
      <c r="D13" s="7"/>
      <c r="E13" s="7"/>
      <c r="F13" s="7"/>
      <c r="G13" s="7"/>
      <c r="H13" s="7"/>
      <c r="I13" s="27"/>
      <c r="J13" s="27"/>
      <c r="K13" s="26">
        <v>19129.421780000001</v>
      </c>
      <c r="L13" s="28"/>
      <c r="M13" s="28"/>
      <c r="N13" s="28"/>
      <c r="O13" s="28">
        <v>13564.062749999999</v>
      </c>
      <c r="P13" s="28"/>
      <c r="Q13" s="7">
        <v>467.8393466</v>
      </c>
      <c r="R13" s="7"/>
      <c r="S13" s="7"/>
      <c r="T13" s="7"/>
      <c r="U13" s="7">
        <v>20.760324529999998</v>
      </c>
      <c r="V13" s="7"/>
      <c r="W13" s="7"/>
      <c r="X13" s="7"/>
      <c r="Y13" s="7"/>
      <c r="Z13" s="7"/>
      <c r="AA13" s="7">
        <v>1.862130619</v>
      </c>
      <c r="AB13" s="7"/>
      <c r="AC13" s="7">
        <v>810.81948450000004</v>
      </c>
      <c r="AD13" s="8">
        <f t="shared" si="0"/>
        <v>33994.765816249004</v>
      </c>
      <c r="AE13" s="9">
        <f t="shared" si="1"/>
        <v>7.6772086584734152E-3</v>
      </c>
      <c r="AF13" s="3"/>
    </row>
    <row r="14" spans="1:32" ht="19.95" customHeight="1" x14ac:dyDescent="0.3">
      <c r="A14" s="34">
        <v>9</v>
      </c>
      <c r="B14" s="97"/>
      <c r="C14" s="44" t="s">
        <v>18</v>
      </c>
      <c r="D14" s="7"/>
      <c r="E14" s="7"/>
      <c r="F14" s="7"/>
      <c r="G14" s="7">
        <v>2487.8864159999998</v>
      </c>
      <c r="H14" s="7"/>
      <c r="I14" s="28"/>
      <c r="J14" s="28"/>
      <c r="K14" s="28"/>
      <c r="L14" s="45">
        <v>1299621.193</v>
      </c>
      <c r="M14" s="46">
        <v>347430.30489999999</v>
      </c>
      <c r="N14" s="46">
        <v>12096.229219999999</v>
      </c>
      <c r="O14" s="46">
        <v>58587.19137</v>
      </c>
      <c r="P14" s="46"/>
      <c r="Q14" s="7">
        <v>7603.3095759999997</v>
      </c>
      <c r="R14" s="7"/>
      <c r="S14" s="7"/>
      <c r="T14" s="7">
        <v>307.65983199999999</v>
      </c>
      <c r="U14" s="7">
        <v>48096.53959</v>
      </c>
      <c r="V14" s="7">
        <v>134.2724206</v>
      </c>
      <c r="W14" s="7"/>
      <c r="X14" s="7"/>
      <c r="Y14" s="7"/>
      <c r="Z14" s="7"/>
      <c r="AA14" s="7">
        <v>86.575844219999993</v>
      </c>
      <c r="AB14" s="7"/>
      <c r="AC14" s="7">
        <v>213654.6482</v>
      </c>
      <c r="AD14" s="8">
        <f t="shared" si="0"/>
        <v>1990105.8103688201</v>
      </c>
      <c r="AE14" s="9">
        <f t="shared" si="1"/>
        <v>0.44943558785567145</v>
      </c>
      <c r="AF14" s="3"/>
    </row>
    <row r="15" spans="1:32" ht="19.95" customHeight="1" x14ac:dyDescent="0.3">
      <c r="A15" s="34">
        <v>10</v>
      </c>
      <c r="B15" s="97"/>
      <c r="C15" s="44" t="s">
        <v>19</v>
      </c>
      <c r="D15" s="7"/>
      <c r="E15" s="7"/>
      <c r="F15" s="7"/>
      <c r="G15" s="7"/>
      <c r="H15" s="7"/>
      <c r="I15" s="28"/>
      <c r="J15" s="28"/>
      <c r="K15" s="28"/>
      <c r="L15" s="46"/>
      <c r="M15" s="45">
        <v>1284573.7379999999</v>
      </c>
      <c r="N15" s="46">
        <v>1012.2674919999999</v>
      </c>
      <c r="O15" s="46">
        <v>2638.643595</v>
      </c>
      <c r="P15" s="46"/>
      <c r="Q15" s="7">
        <v>2238.5139989999998</v>
      </c>
      <c r="R15" s="7"/>
      <c r="S15" s="7"/>
      <c r="T15" s="7">
        <v>127.062741</v>
      </c>
      <c r="U15" s="7">
        <v>38838.128320000003</v>
      </c>
      <c r="V15" s="7"/>
      <c r="W15" s="7"/>
      <c r="X15" s="7"/>
      <c r="Y15" s="7"/>
      <c r="Z15" s="7"/>
      <c r="AA15" s="7"/>
      <c r="AB15" s="7"/>
      <c r="AC15" s="7">
        <v>88919.292990000002</v>
      </c>
      <c r="AD15" s="8">
        <f t="shared" si="0"/>
        <v>1418347.6471369998</v>
      </c>
      <c r="AE15" s="9">
        <f t="shared" si="1"/>
        <v>0.32031257094646054</v>
      </c>
      <c r="AF15" s="3"/>
    </row>
    <row r="16" spans="1:32" ht="19.95" customHeight="1" x14ac:dyDescent="0.3">
      <c r="A16" s="34">
        <v>11</v>
      </c>
      <c r="B16" s="97"/>
      <c r="C16" s="44" t="s">
        <v>20</v>
      </c>
      <c r="D16" s="7"/>
      <c r="E16" s="7"/>
      <c r="F16" s="7"/>
      <c r="G16" s="7"/>
      <c r="H16" s="7"/>
      <c r="I16" s="28"/>
      <c r="J16" s="28"/>
      <c r="K16" s="28"/>
      <c r="L16" s="46"/>
      <c r="M16" s="46"/>
      <c r="N16" s="45">
        <v>6072.6914370000004</v>
      </c>
      <c r="O16" s="46">
        <v>1254.388348</v>
      </c>
      <c r="P16" s="46"/>
      <c r="Q16" s="7"/>
      <c r="R16" s="7"/>
      <c r="S16" s="7"/>
      <c r="T16" s="7">
        <v>5.1316515E-2</v>
      </c>
      <c r="U16" s="7">
        <v>10.772954410000001</v>
      </c>
      <c r="V16" s="7"/>
      <c r="W16" s="7"/>
      <c r="X16" s="7"/>
      <c r="Y16" s="7"/>
      <c r="Z16" s="7"/>
      <c r="AA16" s="7">
        <v>7.5553208420000004</v>
      </c>
      <c r="AB16" s="7"/>
      <c r="AC16" s="7">
        <v>145.22463809999999</v>
      </c>
      <c r="AD16" s="8">
        <f t="shared" si="0"/>
        <v>7490.6840148669999</v>
      </c>
      <c r="AE16" s="9">
        <f t="shared" si="1"/>
        <v>1.6916587832276687E-3</v>
      </c>
      <c r="AF16" s="3"/>
    </row>
    <row r="17" spans="1:32" ht="19.95" customHeight="1" x14ac:dyDescent="0.3">
      <c r="A17" s="34">
        <v>12</v>
      </c>
      <c r="B17" s="97"/>
      <c r="C17" s="44" t="s">
        <v>21</v>
      </c>
      <c r="D17" s="7"/>
      <c r="E17" s="7"/>
      <c r="F17" s="7">
        <v>4218481.1310000001</v>
      </c>
      <c r="G17" s="7">
        <v>137147.39540000001</v>
      </c>
      <c r="H17" s="7">
        <v>1817.9621870000001</v>
      </c>
      <c r="I17" s="28"/>
      <c r="J17" s="28"/>
      <c r="K17" s="28">
        <v>104870.84940000001</v>
      </c>
      <c r="L17" s="46"/>
      <c r="M17" s="46"/>
      <c r="N17" s="46">
        <v>15065.068649999999</v>
      </c>
      <c r="O17" s="45">
        <v>37060850.75</v>
      </c>
      <c r="P17" s="46"/>
      <c r="Q17" s="7">
        <v>1616756.5330000001</v>
      </c>
      <c r="R17" s="7"/>
      <c r="S17" s="7"/>
      <c r="T17" s="7">
        <v>104690.3137</v>
      </c>
      <c r="U17" s="7">
        <v>48704.156719999999</v>
      </c>
      <c r="V17" s="7">
        <v>14827.980939999999</v>
      </c>
      <c r="W17" s="7"/>
      <c r="X17" s="7"/>
      <c r="Y17" s="7"/>
      <c r="Z17" s="7"/>
      <c r="AA17" s="7">
        <v>17376.366000000002</v>
      </c>
      <c r="AB17" s="7">
        <v>62.303890940000002</v>
      </c>
      <c r="AC17" s="7">
        <v>1728557.96</v>
      </c>
      <c r="AD17" s="8">
        <f t="shared" si="0"/>
        <v>45069208.770887934</v>
      </c>
      <c r="AE17" s="9">
        <f t="shared" si="1"/>
        <v>10.178205717805566</v>
      </c>
      <c r="AF17" s="3"/>
    </row>
    <row r="18" spans="1:32" ht="19.95" customHeight="1" x14ac:dyDescent="0.3">
      <c r="A18" s="34">
        <v>13</v>
      </c>
      <c r="B18" s="98"/>
      <c r="C18" s="44" t="s">
        <v>22</v>
      </c>
      <c r="D18" s="7"/>
      <c r="E18" s="7"/>
      <c r="F18" s="7"/>
      <c r="G18" s="7"/>
      <c r="H18" s="7"/>
      <c r="I18" s="28"/>
      <c r="J18" s="28"/>
      <c r="K18" s="28"/>
      <c r="L18" s="46"/>
      <c r="M18" s="46"/>
      <c r="N18" s="46"/>
      <c r="O18" s="46"/>
      <c r="P18" s="45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8">
        <f t="shared" si="0"/>
        <v>0</v>
      </c>
      <c r="AE18" s="9">
        <f t="shared" si="1"/>
        <v>0</v>
      </c>
      <c r="AF18" s="3"/>
    </row>
    <row r="19" spans="1:32" ht="19.95" customHeight="1" x14ac:dyDescent="0.3">
      <c r="A19" s="34">
        <v>14</v>
      </c>
      <c r="B19" s="99" t="s">
        <v>36</v>
      </c>
      <c r="C19" s="41" t="s">
        <v>23</v>
      </c>
      <c r="D19" s="7"/>
      <c r="E19" s="7"/>
      <c r="F19" s="7">
        <v>37363.18578</v>
      </c>
      <c r="G19" s="7">
        <v>10428.561240000001</v>
      </c>
      <c r="H19" s="7">
        <v>7.6932320259999996</v>
      </c>
      <c r="I19" s="7"/>
      <c r="J19" s="7"/>
      <c r="K19" s="7">
        <v>2515.27061</v>
      </c>
      <c r="L19" s="7"/>
      <c r="M19" s="7"/>
      <c r="N19" s="7">
        <v>50.742837620000003</v>
      </c>
      <c r="O19" s="7">
        <v>212553.15059999999</v>
      </c>
      <c r="P19" s="7"/>
      <c r="Q19" s="10">
        <v>903317.32409999997</v>
      </c>
      <c r="R19" s="11"/>
      <c r="S19" s="11"/>
      <c r="T19" s="7">
        <v>2644.069915</v>
      </c>
      <c r="U19" s="7">
        <v>275.1850422</v>
      </c>
      <c r="V19" s="7">
        <v>530.34437479999997</v>
      </c>
      <c r="W19" s="7"/>
      <c r="X19" s="7"/>
      <c r="Y19" s="7"/>
      <c r="Z19" s="7"/>
      <c r="AA19" s="7">
        <v>58.386868010000001</v>
      </c>
      <c r="AB19" s="7"/>
      <c r="AC19" s="7">
        <v>7590.8549810000004</v>
      </c>
      <c r="AD19" s="8">
        <f t="shared" si="0"/>
        <v>1177334.7695806562</v>
      </c>
      <c r="AE19" s="9">
        <f t="shared" si="1"/>
        <v>0.26588342263637765</v>
      </c>
      <c r="AF19" s="3"/>
    </row>
    <row r="20" spans="1:32" ht="19.95" customHeight="1" x14ac:dyDescent="0.3">
      <c r="A20" s="34">
        <v>15</v>
      </c>
      <c r="B20" s="99"/>
      <c r="C20" s="41" t="s">
        <v>24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1"/>
      <c r="R20" s="10"/>
      <c r="S20" s="11"/>
      <c r="T20" s="7"/>
      <c r="U20" s="7"/>
      <c r="V20" s="7"/>
      <c r="W20" s="7"/>
      <c r="X20" s="7"/>
      <c r="Y20" s="7"/>
      <c r="Z20" s="7"/>
      <c r="AA20" s="7"/>
      <c r="AB20" s="7"/>
      <c r="AC20" s="7"/>
      <c r="AD20" s="8">
        <f t="shared" si="0"/>
        <v>0</v>
      </c>
      <c r="AE20" s="9">
        <f t="shared" si="1"/>
        <v>0</v>
      </c>
      <c r="AF20" s="3"/>
    </row>
    <row r="21" spans="1:32" ht="19.95" customHeight="1" x14ac:dyDescent="0.3">
      <c r="A21" s="34">
        <v>16</v>
      </c>
      <c r="B21" s="99"/>
      <c r="C21" s="41" t="s">
        <v>25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1"/>
      <c r="R21" s="11"/>
      <c r="S21" s="10"/>
      <c r="T21" s="7"/>
      <c r="U21" s="7"/>
      <c r="V21" s="7"/>
      <c r="W21" s="7"/>
      <c r="X21" s="7"/>
      <c r="Y21" s="7"/>
      <c r="Z21" s="7"/>
      <c r="AA21" s="7"/>
      <c r="AB21" s="7"/>
      <c r="AC21" s="7"/>
      <c r="AD21" s="8">
        <f t="shared" si="0"/>
        <v>0</v>
      </c>
      <c r="AE21" s="9">
        <f t="shared" si="1"/>
        <v>0</v>
      </c>
      <c r="AF21" s="3"/>
    </row>
    <row r="22" spans="1:32" ht="19.95" customHeight="1" x14ac:dyDescent="0.3">
      <c r="A22" s="34">
        <v>17</v>
      </c>
      <c r="B22" s="47" t="s">
        <v>8</v>
      </c>
      <c r="C22" s="37" t="s">
        <v>26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12">
        <v>285979.45280000003</v>
      </c>
      <c r="U22" s="7"/>
      <c r="V22" s="7"/>
      <c r="W22" s="7"/>
      <c r="X22" s="7"/>
      <c r="Y22" s="7"/>
      <c r="Z22" s="7"/>
      <c r="AA22" s="7"/>
      <c r="AB22" s="7"/>
      <c r="AC22" s="7">
        <v>482.14437670000001</v>
      </c>
      <c r="AD22" s="8">
        <f t="shared" si="0"/>
        <v>286461.59717670002</v>
      </c>
      <c r="AE22" s="9">
        <f t="shared" si="1"/>
        <v>6.4693060868620172E-2</v>
      </c>
      <c r="AF22" s="3"/>
    </row>
    <row r="23" spans="1:32" ht="19.95" customHeight="1" x14ac:dyDescent="0.3">
      <c r="A23" s="34">
        <v>18</v>
      </c>
      <c r="B23" s="100" t="s">
        <v>37</v>
      </c>
      <c r="C23" s="42" t="s">
        <v>27</v>
      </c>
      <c r="D23" s="7">
        <v>282852.93979999999</v>
      </c>
      <c r="E23" s="7">
        <v>125308.6848</v>
      </c>
      <c r="F23" s="7">
        <v>13697.606110000001</v>
      </c>
      <c r="G23" s="7">
        <v>5.0300268370000003</v>
      </c>
      <c r="H23" s="7">
        <v>1.6495752910000001</v>
      </c>
      <c r="I23" s="7">
        <v>4584.5218599999998</v>
      </c>
      <c r="J23" s="7">
        <v>2436.815059</v>
      </c>
      <c r="K23" s="7">
        <v>893.05095370000004</v>
      </c>
      <c r="L23" s="7">
        <v>797.37117650000005</v>
      </c>
      <c r="M23" s="7">
        <v>1501.5697130000001</v>
      </c>
      <c r="N23" s="7">
        <v>129.6088331</v>
      </c>
      <c r="O23" s="7">
        <v>64687.768490000002</v>
      </c>
      <c r="P23" s="7"/>
      <c r="Q23" s="7">
        <v>2010.39086</v>
      </c>
      <c r="R23" s="7"/>
      <c r="S23" s="7"/>
      <c r="T23" s="7">
        <v>3261.298483</v>
      </c>
      <c r="U23" s="13">
        <v>12341348.369999999</v>
      </c>
      <c r="V23" s="14">
        <v>62936.204169999997</v>
      </c>
      <c r="W23" s="7"/>
      <c r="X23" s="7"/>
      <c r="Y23" s="7"/>
      <c r="Z23" s="7"/>
      <c r="AA23" s="7">
        <v>3737.2064270000001</v>
      </c>
      <c r="AB23" s="7">
        <v>239.3765808</v>
      </c>
      <c r="AC23" s="7">
        <v>982764.19460000005</v>
      </c>
      <c r="AD23" s="8">
        <f t="shared" si="0"/>
        <v>13893193.657518227</v>
      </c>
      <c r="AE23" s="9">
        <f t="shared" si="1"/>
        <v>3.1375696840471976</v>
      </c>
      <c r="AF23" s="3"/>
    </row>
    <row r="24" spans="1:32" ht="19.95" customHeight="1" x14ac:dyDescent="0.3">
      <c r="A24" s="34">
        <v>19</v>
      </c>
      <c r="B24" s="100"/>
      <c r="C24" s="42" t="s">
        <v>28</v>
      </c>
      <c r="D24" s="7"/>
      <c r="E24" s="7"/>
      <c r="F24" s="7">
        <v>3888.9143079999999</v>
      </c>
      <c r="G24" s="7"/>
      <c r="H24" s="7"/>
      <c r="I24" s="7"/>
      <c r="J24" s="7"/>
      <c r="K24" s="7"/>
      <c r="L24" s="7"/>
      <c r="M24" s="7"/>
      <c r="N24" s="7"/>
      <c r="O24" s="7">
        <v>1428.0538059999999</v>
      </c>
      <c r="P24" s="7"/>
      <c r="Q24" s="7">
        <v>26.672833300000001</v>
      </c>
      <c r="R24" s="7"/>
      <c r="S24" s="7"/>
      <c r="T24" s="7">
        <v>48.367763959999998</v>
      </c>
      <c r="U24" s="14">
        <v>5.7347713340000004</v>
      </c>
      <c r="V24" s="13">
        <v>658568.07700000005</v>
      </c>
      <c r="W24" s="7"/>
      <c r="X24" s="7"/>
      <c r="Y24" s="7"/>
      <c r="Z24" s="7"/>
      <c r="AA24" s="7">
        <v>115.16235140000001</v>
      </c>
      <c r="AB24" s="7"/>
      <c r="AC24" s="7">
        <v>962.19919259999995</v>
      </c>
      <c r="AD24" s="8">
        <f t="shared" si="0"/>
        <v>665043.18202659406</v>
      </c>
      <c r="AE24" s="9">
        <f t="shared" si="1"/>
        <v>0.15019004110547043</v>
      </c>
      <c r="AF24" s="3"/>
    </row>
    <row r="25" spans="1:32" ht="19.95" customHeight="1" x14ac:dyDescent="0.3">
      <c r="A25" s="34">
        <v>20</v>
      </c>
      <c r="B25" s="101" t="s">
        <v>38</v>
      </c>
      <c r="C25" s="43" t="s">
        <v>29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15">
        <v>20.092724409999999</v>
      </c>
      <c r="X25" s="16"/>
      <c r="Y25" s="16"/>
      <c r="Z25" s="16"/>
      <c r="AA25" s="16"/>
      <c r="AB25" s="16"/>
      <c r="AC25" s="16">
        <v>275.75641519999999</v>
      </c>
      <c r="AD25" s="8">
        <f t="shared" si="0"/>
        <v>295.84913961000001</v>
      </c>
      <c r="AE25" s="9">
        <f t="shared" si="1"/>
        <v>6.6813096712969731E-5</v>
      </c>
      <c r="AF25" s="3"/>
    </row>
    <row r="26" spans="1:32" ht="19.95" customHeight="1" x14ac:dyDescent="0.3">
      <c r="A26" s="34">
        <v>21</v>
      </c>
      <c r="B26" s="101"/>
      <c r="C26" s="43" t="s">
        <v>30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6"/>
      <c r="X26" s="15">
        <v>52.110511770000002</v>
      </c>
      <c r="Y26" s="16"/>
      <c r="Z26" s="16"/>
      <c r="AA26" s="16"/>
      <c r="AB26" s="16"/>
      <c r="AC26" s="16">
        <v>165.75193970000001</v>
      </c>
      <c r="AD26" s="8">
        <f t="shared" si="0"/>
        <v>217.86245147</v>
      </c>
      <c r="AE26" s="9">
        <f t="shared" si="1"/>
        <v>4.9200971344307996E-5</v>
      </c>
      <c r="AF26" s="3"/>
    </row>
    <row r="27" spans="1:32" ht="19.95" customHeight="1" x14ac:dyDescent="0.3">
      <c r="A27" s="34">
        <v>22</v>
      </c>
      <c r="B27" s="101"/>
      <c r="C27" s="43" t="s">
        <v>31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16"/>
      <c r="X27" s="16"/>
      <c r="Y27" s="15"/>
      <c r="Z27" s="16"/>
      <c r="AA27" s="16"/>
      <c r="AB27" s="16"/>
      <c r="AC27" s="16"/>
      <c r="AD27" s="8">
        <f t="shared" si="0"/>
        <v>0</v>
      </c>
      <c r="AE27" s="9">
        <f t="shared" si="1"/>
        <v>0</v>
      </c>
      <c r="AF27" s="3"/>
    </row>
    <row r="28" spans="1:32" ht="19.95" customHeight="1" x14ac:dyDescent="0.3">
      <c r="A28" s="34">
        <v>23</v>
      </c>
      <c r="B28" s="101"/>
      <c r="C28" s="43" t="s">
        <v>32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16"/>
      <c r="X28" s="16"/>
      <c r="Y28" s="16"/>
      <c r="Z28" s="15"/>
      <c r="AA28" s="16"/>
      <c r="AB28" s="16"/>
      <c r="AC28" s="16"/>
      <c r="AD28" s="8">
        <f t="shared" si="0"/>
        <v>0</v>
      </c>
      <c r="AE28" s="9">
        <f t="shared" si="1"/>
        <v>0</v>
      </c>
      <c r="AF28" s="3"/>
    </row>
    <row r="29" spans="1:32" ht="19.95" customHeight="1" x14ac:dyDescent="0.3">
      <c r="A29" s="34">
        <v>24</v>
      </c>
      <c r="B29" s="101"/>
      <c r="C29" s="43" t="s">
        <v>33</v>
      </c>
      <c r="D29" s="7"/>
      <c r="E29" s="7"/>
      <c r="F29" s="7">
        <v>13997.92074</v>
      </c>
      <c r="G29" s="7">
        <v>5.873589999</v>
      </c>
      <c r="H29" s="7"/>
      <c r="I29" s="7"/>
      <c r="J29" s="7"/>
      <c r="K29" s="7">
        <v>93.228407270000005</v>
      </c>
      <c r="L29" s="7"/>
      <c r="M29" s="7"/>
      <c r="N29" s="7">
        <v>34.875673640000002</v>
      </c>
      <c r="O29" s="7">
        <v>1149.0690279999999</v>
      </c>
      <c r="P29" s="7"/>
      <c r="Q29" s="7"/>
      <c r="R29" s="7"/>
      <c r="S29" s="7"/>
      <c r="T29" s="7">
        <v>19.212759899999998</v>
      </c>
      <c r="U29" s="7">
        <v>7.76365806</v>
      </c>
      <c r="V29" s="7">
        <v>166.72871760000001</v>
      </c>
      <c r="W29" s="16"/>
      <c r="X29" s="16"/>
      <c r="Y29" s="16"/>
      <c r="Z29" s="16"/>
      <c r="AA29" s="15">
        <v>68074.033549999993</v>
      </c>
      <c r="AB29" s="16">
        <v>78.199564580000001</v>
      </c>
      <c r="AC29" s="16">
        <v>406.9401818</v>
      </c>
      <c r="AD29" s="8">
        <f t="shared" si="0"/>
        <v>84033.845870849007</v>
      </c>
      <c r="AE29" s="9">
        <f t="shared" si="1"/>
        <v>1.8977785362949383E-2</v>
      </c>
      <c r="AF29" s="3"/>
    </row>
    <row r="30" spans="1:32" ht="19.95" customHeight="1" x14ac:dyDescent="0.3">
      <c r="A30" s="34">
        <v>25</v>
      </c>
      <c r="B30" s="101"/>
      <c r="C30" s="43" t="s">
        <v>34</v>
      </c>
      <c r="D30" s="7"/>
      <c r="E30" s="7"/>
      <c r="F30" s="7">
        <v>993.78522250000003</v>
      </c>
      <c r="G30" s="7">
        <v>1.038252035</v>
      </c>
      <c r="H30" s="7"/>
      <c r="I30" s="7"/>
      <c r="J30" s="7"/>
      <c r="K30" s="7">
        <v>17.976195310000001</v>
      </c>
      <c r="L30" s="7"/>
      <c r="M30" s="7"/>
      <c r="N30" s="7"/>
      <c r="O30" s="7">
        <v>290.20614890000002</v>
      </c>
      <c r="P30" s="7"/>
      <c r="Q30" s="7"/>
      <c r="R30" s="7"/>
      <c r="S30" s="7"/>
      <c r="T30" s="7">
        <v>110.9462508</v>
      </c>
      <c r="U30" s="7"/>
      <c r="V30" s="7">
        <v>0.121980431</v>
      </c>
      <c r="W30" s="16"/>
      <c r="X30" s="16"/>
      <c r="Y30" s="16"/>
      <c r="Z30" s="16"/>
      <c r="AA30" s="16">
        <v>15.392242189999999</v>
      </c>
      <c r="AB30" s="15">
        <v>57.67099838</v>
      </c>
      <c r="AC30" s="16">
        <v>8.0510901629999996</v>
      </c>
      <c r="AD30" s="8">
        <f t="shared" si="0"/>
        <v>1495.1883807089998</v>
      </c>
      <c r="AE30" s="9">
        <f t="shared" si="1"/>
        <v>3.3766589964097485E-4</v>
      </c>
      <c r="AF30" s="3"/>
    </row>
    <row r="31" spans="1:32" ht="19.95" customHeight="1" x14ac:dyDescent="0.3">
      <c r="A31" s="34">
        <v>26</v>
      </c>
      <c r="B31" s="101"/>
      <c r="C31" s="43" t="s">
        <v>35</v>
      </c>
      <c r="D31" s="7">
        <v>643.83484109999995</v>
      </c>
      <c r="E31" s="7">
        <v>1733.5321160000001</v>
      </c>
      <c r="F31" s="7">
        <v>466.27364999999998</v>
      </c>
      <c r="G31" s="7"/>
      <c r="H31" s="7"/>
      <c r="I31" s="7"/>
      <c r="J31" s="7">
        <v>67.911136740000003</v>
      </c>
      <c r="K31" s="7"/>
      <c r="L31" s="7"/>
      <c r="M31" s="7"/>
      <c r="N31" s="7"/>
      <c r="O31" s="7">
        <v>917.45557429999997</v>
      </c>
      <c r="P31" s="7"/>
      <c r="Q31" s="7">
        <v>22.124242410000001</v>
      </c>
      <c r="R31" s="7"/>
      <c r="S31" s="7"/>
      <c r="T31" s="7">
        <v>319.91056959999997</v>
      </c>
      <c r="U31" s="7">
        <v>16.210038040000001</v>
      </c>
      <c r="V31" s="7"/>
      <c r="W31" s="16"/>
      <c r="X31" s="16"/>
      <c r="Y31" s="16"/>
      <c r="Z31" s="16"/>
      <c r="AA31" s="16"/>
      <c r="AB31" s="16"/>
      <c r="AC31" s="15">
        <v>14637.58079</v>
      </c>
      <c r="AD31" s="8">
        <f t="shared" si="0"/>
        <v>18824.83295819</v>
      </c>
      <c r="AE31" s="9">
        <f t="shared" si="1"/>
        <v>4.2513065500175461E-3</v>
      </c>
      <c r="AF31" s="3"/>
    </row>
    <row r="32" spans="1:32" ht="19.95" customHeight="1" x14ac:dyDescent="0.35">
      <c r="A32" s="31"/>
      <c r="B32" s="102" t="s">
        <v>46</v>
      </c>
      <c r="C32" s="102"/>
      <c r="D32" s="17">
        <f>SUM(D6:D31)</f>
        <v>138449053.37464109</v>
      </c>
      <c r="E32" s="17">
        <f>SUM(E6:E31)</f>
        <v>186786125.72691599</v>
      </c>
      <c r="F32" s="17">
        <f>SUM(F6:F31)</f>
        <v>8792663.5491205007</v>
      </c>
      <c r="G32" s="17">
        <f>SUM(G6:G31)</f>
        <v>412939.73757761106</v>
      </c>
      <c r="H32" s="17">
        <f>SUM(H6:H31)</f>
        <v>1208736.7820403168</v>
      </c>
      <c r="I32" s="17">
        <f t="shared" ref="I32:AD32" si="2">SUM(I6:I31)</f>
        <v>2997337.7748600002</v>
      </c>
      <c r="J32" s="17">
        <f t="shared" si="2"/>
        <v>3669550.6981957401</v>
      </c>
      <c r="K32" s="17">
        <f t="shared" si="2"/>
        <v>192182.85345728003</v>
      </c>
      <c r="L32" s="17">
        <f t="shared" si="2"/>
        <v>1300418.5641765001</v>
      </c>
      <c r="M32" s="17">
        <f t="shared" si="2"/>
        <v>1633505.6126129997</v>
      </c>
      <c r="N32" s="17">
        <f t="shared" si="2"/>
        <v>34753.318099559998</v>
      </c>
      <c r="O32" s="17">
        <f t="shared" si="2"/>
        <v>52628566.641493194</v>
      </c>
      <c r="P32" s="17">
        <f t="shared" si="2"/>
        <v>0</v>
      </c>
      <c r="Q32" s="17">
        <f t="shared" si="2"/>
        <v>3492641.9869464105</v>
      </c>
      <c r="R32" s="17">
        <f t="shared" si="2"/>
        <v>0</v>
      </c>
      <c r="S32" s="17">
        <f t="shared" si="2"/>
        <v>0</v>
      </c>
      <c r="T32" s="17">
        <f t="shared" si="2"/>
        <v>415244.50340661505</v>
      </c>
      <c r="U32" s="17">
        <f t="shared" si="2"/>
        <v>13206600.49445764</v>
      </c>
      <c r="V32" s="17">
        <f t="shared" si="2"/>
        <v>761485.56977445108</v>
      </c>
      <c r="W32" s="17">
        <f t="shared" si="2"/>
        <v>20.092724409999999</v>
      </c>
      <c r="X32" s="17">
        <f t="shared" si="2"/>
        <v>52.110511770000002</v>
      </c>
      <c r="Y32" s="17">
        <f t="shared" si="2"/>
        <v>0</v>
      </c>
      <c r="Z32" s="17">
        <f t="shared" si="2"/>
        <v>0</v>
      </c>
      <c r="AA32" s="17">
        <f t="shared" si="2"/>
        <v>124826.34662244101</v>
      </c>
      <c r="AB32" s="17">
        <f t="shared" si="2"/>
        <v>1603.3715979279998</v>
      </c>
      <c r="AC32" s="17">
        <f t="shared" si="2"/>
        <v>26692809.48129376</v>
      </c>
      <c r="AD32" s="48">
        <f t="shared" si="2"/>
        <v>442801118.5905261</v>
      </c>
      <c r="AE32" s="18"/>
      <c r="AF32" s="3"/>
    </row>
    <row r="33" spans="1:32" ht="19.95" customHeight="1" x14ac:dyDescent="0.35">
      <c r="A33" s="31"/>
      <c r="B33" s="94" t="str">
        <f>AE3</f>
        <v>% do Bioma</v>
      </c>
      <c r="C33" s="94"/>
      <c r="D33" s="49">
        <f t="shared" ref="D33:AC33" si="3">D32/$AD$32*100</f>
        <v>31.266644902645297</v>
      </c>
      <c r="E33" s="49">
        <f t="shared" si="3"/>
        <v>42.182848661600545</v>
      </c>
      <c r="F33" s="49">
        <f t="shared" si="3"/>
        <v>1.9856913589352037</v>
      </c>
      <c r="G33" s="49">
        <f t="shared" si="3"/>
        <v>9.3256254386175352E-2</v>
      </c>
      <c r="H33" s="49">
        <f t="shared" si="3"/>
        <v>0.27297509678562454</v>
      </c>
      <c r="I33" s="49">
        <f t="shared" si="3"/>
        <v>0.67690383990013014</v>
      </c>
      <c r="J33" s="49">
        <f t="shared" si="3"/>
        <v>0.82871305968608078</v>
      </c>
      <c r="K33" s="49">
        <f t="shared" si="3"/>
        <v>4.3401618782945836E-2</v>
      </c>
      <c r="L33" s="49">
        <f t="shared" si="3"/>
        <v>0.29368005399711811</v>
      </c>
      <c r="M33" s="49">
        <f t="shared" si="3"/>
        <v>0.36890277463900456</v>
      </c>
      <c r="N33" s="49">
        <f t="shared" si="3"/>
        <v>7.8485163294489367E-3</v>
      </c>
      <c r="O33" s="49">
        <f t="shared" si="3"/>
        <v>11.885373462699107</v>
      </c>
      <c r="P33" s="49">
        <f t="shared" si="3"/>
        <v>0</v>
      </c>
      <c r="Q33" s="49">
        <f t="shared" si="3"/>
        <v>0.78876087713233189</v>
      </c>
      <c r="R33" s="49">
        <f t="shared" si="3"/>
        <v>0</v>
      </c>
      <c r="S33" s="49">
        <f t="shared" si="3"/>
        <v>0</v>
      </c>
      <c r="T33" s="49">
        <f t="shared" si="3"/>
        <v>9.377675122600726E-2</v>
      </c>
      <c r="U33" s="49">
        <f t="shared" si="3"/>
        <v>2.982512902518264</v>
      </c>
      <c r="V33" s="49">
        <f t="shared" si="3"/>
        <v>0.17197010978615521</v>
      </c>
      <c r="W33" s="49">
        <f t="shared" si="3"/>
        <v>4.5376408429041155E-6</v>
      </c>
      <c r="X33" s="49">
        <f t="shared" si="3"/>
        <v>1.1768378529817681E-5</v>
      </c>
      <c r="Y33" s="49">
        <f t="shared" si="3"/>
        <v>0</v>
      </c>
      <c r="Z33" s="49">
        <f t="shared" si="3"/>
        <v>0</v>
      </c>
      <c r="AA33" s="49">
        <f t="shared" si="3"/>
        <v>2.8190160634592332E-2</v>
      </c>
      <c r="AB33" s="49">
        <f t="shared" si="3"/>
        <v>3.6209745879406743E-4</v>
      </c>
      <c r="AC33" s="49">
        <f t="shared" si="3"/>
        <v>6.0281711948378227</v>
      </c>
      <c r="AD33" s="50"/>
      <c r="AE33" s="50"/>
      <c r="AF33" s="3"/>
    </row>
    <row r="34" spans="1:32" x14ac:dyDescent="0.3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"/>
    </row>
    <row r="35" spans="1:32" x14ac:dyDescent="0.3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"/>
    </row>
    <row r="36" spans="1:32" x14ac:dyDescent="0.3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1"/>
      <c r="AE36" s="1"/>
      <c r="AF36" s="3"/>
    </row>
    <row r="37" spans="1:32" ht="15.6" x14ac:dyDescent="0.3">
      <c r="A37" s="1"/>
      <c r="B37" s="2"/>
      <c r="C37" s="1"/>
      <c r="D37" s="1"/>
      <c r="E37" s="2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21"/>
      <c r="AE37" s="1"/>
      <c r="AF37" s="3"/>
    </row>
    <row r="38" spans="1:32" ht="15.6" x14ac:dyDescent="0.3">
      <c r="A38" s="1"/>
      <c r="B38" s="2"/>
      <c r="C38" s="1"/>
      <c r="D38" s="1"/>
      <c r="E38" s="2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"/>
    </row>
  </sheetData>
  <mergeCells count="17"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  <mergeCell ref="B33:C33"/>
    <mergeCell ref="B6:B10"/>
    <mergeCell ref="B11:B18"/>
    <mergeCell ref="B19:B21"/>
    <mergeCell ref="B23:B24"/>
    <mergeCell ref="B25:B31"/>
    <mergeCell ref="B32:C32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38"/>
  <sheetViews>
    <sheetView showGridLines="0" zoomScale="60" zoomScaleNormal="60" workbookViewId="0">
      <selection sqref="A1:AE33"/>
    </sheetView>
  </sheetViews>
  <sheetFormatPr defaultColWidth="9.109375" defaultRowHeight="16.2" x14ac:dyDescent="0.35"/>
  <cols>
    <col min="1" max="1" width="5" style="52" bestFit="1" customWidth="1"/>
    <col min="2" max="2" width="10.77734375" style="53" customWidth="1"/>
    <col min="3" max="3" width="10.77734375" style="52" customWidth="1"/>
    <col min="4" max="31" width="12.77734375" style="52" customWidth="1"/>
    <col min="32" max="16384" width="9.109375" style="36"/>
  </cols>
  <sheetData>
    <row r="1" spans="1:32" ht="19.95" customHeight="1" x14ac:dyDescent="0.35">
      <c r="A1" s="31"/>
      <c r="B1" s="32"/>
      <c r="C1" s="33"/>
      <c r="D1" s="34">
        <v>1</v>
      </c>
      <c r="E1" s="34">
        <v>2</v>
      </c>
      <c r="F1" s="34">
        <v>3</v>
      </c>
      <c r="G1" s="34">
        <v>4</v>
      </c>
      <c r="H1" s="34">
        <v>5</v>
      </c>
      <c r="I1" s="34">
        <v>6</v>
      </c>
      <c r="J1" s="34">
        <v>7</v>
      </c>
      <c r="K1" s="34">
        <v>8</v>
      </c>
      <c r="L1" s="34">
        <v>9</v>
      </c>
      <c r="M1" s="34">
        <v>10</v>
      </c>
      <c r="N1" s="34">
        <v>11</v>
      </c>
      <c r="O1" s="34">
        <v>12</v>
      </c>
      <c r="P1" s="34">
        <v>13</v>
      </c>
      <c r="Q1" s="34">
        <v>14</v>
      </c>
      <c r="R1" s="34">
        <v>15</v>
      </c>
      <c r="S1" s="34">
        <v>16</v>
      </c>
      <c r="T1" s="34">
        <v>17</v>
      </c>
      <c r="U1" s="34">
        <v>18</v>
      </c>
      <c r="V1" s="34">
        <v>19</v>
      </c>
      <c r="W1" s="34">
        <v>20</v>
      </c>
      <c r="X1" s="34">
        <v>21</v>
      </c>
      <c r="Y1" s="34">
        <v>22</v>
      </c>
      <c r="Z1" s="34">
        <v>23</v>
      </c>
      <c r="AA1" s="34">
        <v>24</v>
      </c>
      <c r="AB1" s="34">
        <v>25</v>
      </c>
      <c r="AC1" s="34">
        <v>26</v>
      </c>
      <c r="AD1" s="33"/>
      <c r="AE1" s="33"/>
      <c r="AF1" s="35"/>
    </row>
    <row r="2" spans="1:32" ht="19.95" customHeight="1" x14ac:dyDescent="0.35">
      <c r="A2" s="31"/>
      <c r="B2" s="82" t="s">
        <v>47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35"/>
    </row>
    <row r="3" spans="1:32" ht="19.95" customHeight="1" x14ac:dyDescent="0.35">
      <c r="A3" s="31"/>
      <c r="B3" s="82" t="s">
        <v>1</v>
      </c>
      <c r="C3" s="82"/>
      <c r="D3" s="83" t="s">
        <v>48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2" t="s">
        <v>49</v>
      </c>
      <c r="AE3" s="84" t="s">
        <v>4</v>
      </c>
      <c r="AF3" s="35"/>
    </row>
    <row r="4" spans="1:32" ht="32.4" x14ac:dyDescent="0.35">
      <c r="A4" s="31"/>
      <c r="B4" s="82"/>
      <c r="C4" s="82"/>
      <c r="D4" s="87" t="s">
        <v>5</v>
      </c>
      <c r="E4" s="87"/>
      <c r="F4" s="87"/>
      <c r="G4" s="87"/>
      <c r="H4" s="87"/>
      <c r="I4" s="88" t="s">
        <v>63</v>
      </c>
      <c r="J4" s="89"/>
      <c r="K4" s="89"/>
      <c r="L4" s="89"/>
      <c r="M4" s="89"/>
      <c r="N4" s="89"/>
      <c r="O4" s="89"/>
      <c r="P4" s="90"/>
      <c r="Q4" s="91" t="s">
        <v>7</v>
      </c>
      <c r="R4" s="91"/>
      <c r="S4" s="91"/>
      <c r="T4" s="37" t="s">
        <v>8</v>
      </c>
      <c r="U4" s="92" t="s">
        <v>9</v>
      </c>
      <c r="V4" s="92"/>
      <c r="W4" s="93" t="s">
        <v>38</v>
      </c>
      <c r="X4" s="93"/>
      <c r="Y4" s="93"/>
      <c r="Z4" s="93"/>
      <c r="AA4" s="93"/>
      <c r="AB4" s="93"/>
      <c r="AC4" s="93"/>
      <c r="AD4" s="82"/>
      <c r="AE4" s="85"/>
      <c r="AF4" s="35"/>
    </row>
    <row r="5" spans="1:32" ht="19.95" customHeight="1" x14ac:dyDescent="0.35">
      <c r="A5" s="31"/>
      <c r="B5" s="82"/>
      <c r="C5" s="82"/>
      <c r="D5" s="38" t="s">
        <v>10</v>
      </c>
      <c r="E5" s="38" t="s">
        <v>11</v>
      </c>
      <c r="F5" s="38" t="s">
        <v>52</v>
      </c>
      <c r="G5" s="38" t="s">
        <v>53</v>
      </c>
      <c r="H5" s="38" t="s">
        <v>14</v>
      </c>
      <c r="I5" s="39" t="s">
        <v>15</v>
      </c>
      <c r="J5" s="39" t="s">
        <v>16</v>
      </c>
      <c r="K5" s="39" t="s">
        <v>17</v>
      </c>
      <c r="L5" s="40" t="s">
        <v>18</v>
      </c>
      <c r="M5" s="40" t="s">
        <v>19</v>
      </c>
      <c r="N5" s="40" t="s">
        <v>54</v>
      </c>
      <c r="O5" s="40" t="s">
        <v>55</v>
      </c>
      <c r="P5" s="40" t="s">
        <v>22</v>
      </c>
      <c r="Q5" s="41" t="s">
        <v>56</v>
      </c>
      <c r="R5" s="41" t="s">
        <v>24</v>
      </c>
      <c r="S5" s="41" t="s">
        <v>25</v>
      </c>
      <c r="T5" s="37" t="s">
        <v>26</v>
      </c>
      <c r="U5" s="42" t="s">
        <v>27</v>
      </c>
      <c r="V5" s="42" t="s">
        <v>57</v>
      </c>
      <c r="W5" s="43" t="s">
        <v>29</v>
      </c>
      <c r="X5" s="43" t="s">
        <v>30</v>
      </c>
      <c r="Y5" s="43" t="s">
        <v>31</v>
      </c>
      <c r="Z5" s="43" t="s">
        <v>32</v>
      </c>
      <c r="AA5" s="43" t="s">
        <v>33</v>
      </c>
      <c r="AB5" s="43" t="s">
        <v>34</v>
      </c>
      <c r="AC5" s="43" t="s">
        <v>35</v>
      </c>
      <c r="AD5" s="82"/>
      <c r="AE5" s="86"/>
      <c r="AF5" s="35"/>
    </row>
    <row r="6" spans="1:32" ht="19.95" customHeight="1" x14ac:dyDescent="0.3">
      <c r="A6" s="34">
        <v>1</v>
      </c>
      <c r="B6" s="95" t="s">
        <v>5</v>
      </c>
      <c r="C6" s="38" t="s">
        <v>10</v>
      </c>
      <c r="D6" s="5">
        <v>124515777.97591899</v>
      </c>
      <c r="E6" s="6">
        <v>9506064.5761706792</v>
      </c>
      <c r="F6" s="6">
        <v>145778.38138168101</v>
      </c>
      <c r="G6" s="6">
        <v>5224.9762204050603</v>
      </c>
      <c r="H6" s="6">
        <v>625003.03191257198</v>
      </c>
      <c r="I6" s="7"/>
      <c r="J6" s="7"/>
      <c r="K6" s="7"/>
      <c r="L6" s="7"/>
      <c r="M6" s="7"/>
      <c r="N6" s="7"/>
      <c r="O6" s="7">
        <v>3321302.81957812</v>
      </c>
      <c r="P6" s="7"/>
      <c r="Q6" s="7">
        <v>218395.447258467</v>
      </c>
      <c r="R6" s="7">
        <v>14515.3722109258</v>
      </c>
      <c r="S6" s="7">
        <v>2460.8453156598698</v>
      </c>
      <c r="T6" s="7">
        <v>4959.6585907611798</v>
      </c>
      <c r="U6" s="7">
        <v>1269.8157288488001</v>
      </c>
      <c r="V6" s="7">
        <v>39352.178346063898</v>
      </c>
      <c r="W6" s="7"/>
      <c r="X6" s="7"/>
      <c r="Y6" s="7"/>
      <c r="Z6" s="7"/>
      <c r="AA6" s="7">
        <v>15564.2241831548</v>
      </c>
      <c r="AB6" s="7">
        <v>9512.5783484433505</v>
      </c>
      <c r="AC6" s="7">
        <v>23871.536690317898</v>
      </c>
      <c r="AD6" s="8">
        <f t="shared" ref="AD6:AD31" si="0">SUM(D6:AC6)</f>
        <v>138449053.41785508</v>
      </c>
      <c r="AE6" s="9">
        <f t="shared" ref="AE6:AE31" si="1">AD6/$AD$32*100</f>
        <v>31.266644907858481</v>
      </c>
      <c r="AF6" s="35"/>
    </row>
    <row r="7" spans="1:32" ht="19.95" customHeight="1" x14ac:dyDescent="0.3">
      <c r="A7" s="34">
        <v>2</v>
      </c>
      <c r="B7" s="95"/>
      <c r="C7" s="38" t="s">
        <v>11</v>
      </c>
      <c r="D7" s="6"/>
      <c r="E7" s="5">
        <v>186212574.679373</v>
      </c>
      <c r="F7" s="6">
        <v>38941.318752438303</v>
      </c>
      <c r="G7" s="6">
        <v>4.7575318224787901</v>
      </c>
      <c r="H7" s="6">
        <v>45681.276914652699</v>
      </c>
      <c r="I7" s="7"/>
      <c r="J7" s="7"/>
      <c r="K7" s="7"/>
      <c r="L7" s="7"/>
      <c r="M7" s="7"/>
      <c r="N7" s="7"/>
      <c r="O7" s="7">
        <v>419291.49331602699</v>
      </c>
      <c r="P7" s="7"/>
      <c r="Q7" s="7">
        <v>6673.7418157770799</v>
      </c>
      <c r="R7" s="7">
        <v>42.483809623884703</v>
      </c>
      <c r="S7" s="7"/>
      <c r="T7" s="7">
        <v>1079.9500120635601</v>
      </c>
      <c r="U7" s="7">
        <v>1420.5441043373601</v>
      </c>
      <c r="V7" s="7">
        <v>3165.0196223733301</v>
      </c>
      <c r="W7" s="7"/>
      <c r="X7" s="7"/>
      <c r="Y7" s="7"/>
      <c r="Z7" s="7"/>
      <c r="AA7" s="7">
        <v>27521.4941303384</v>
      </c>
      <c r="AB7" s="7">
        <v>48.537260605377099</v>
      </c>
      <c r="AC7" s="7">
        <v>29680.4472342474</v>
      </c>
      <c r="AD7" s="8">
        <f t="shared" si="0"/>
        <v>186786125.74387729</v>
      </c>
      <c r="AE7" s="9">
        <f t="shared" si="1"/>
        <v>42.182848659297782</v>
      </c>
      <c r="AF7" s="35"/>
    </row>
    <row r="8" spans="1:32" ht="19.95" customHeight="1" x14ac:dyDescent="0.3">
      <c r="A8" s="34">
        <v>3</v>
      </c>
      <c r="B8" s="95"/>
      <c r="C8" s="38" t="s">
        <v>52</v>
      </c>
      <c r="D8" s="6"/>
      <c r="E8" s="6"/>
      <c r="F8" s="5">
        <v>7692584.2807499403</v>
      </c>
      <c r="G8" s="6">
        <v>13689.601913357201</v>
      </c>
      <c r="H8" s="6">
        <v>33848.645292940702</v>
      </c>
      <c r="I8" s="7"/>
      <c r="J8" s="7"/>
      <c r="K8" s="7"/>
      <c r="L8" s="7"/>
      <c r="M8" s="7"/>
      <c r="N8" s="7"/>
      <c r="O8" s="7">
        <v>888617.43780805205</v>
      </c>
      <c r="P8" s="7"/>
      <c r="Q8" s="7">
        <v>128558.341859993</v>
      </c>
      <c r="R8" s="7">
        <v>16628.925724529399</v>
      </c>
      <c r="S8" s="7">
        <v>3534.9821102446399</v>
      </c>
      <c r="T8" s="7">
        <v>3904.6723460541398</v>
      </c>
      <c r="U8" s="7"/>
      <c r="V8" s="7">
        <v>4129.7772385235603</v>
      </c>
      <c r="W8" s="7"/>
      <c r="X8" s="7"/>
      <c r="Y8" s="7"/>
      <c r="Z8" s="7"/>
      <c r="AA8" s="7">
        <v>5739.0615212266903</v>
      </c>
      <c r="AB8" s="7">
        <v>193.50088481264501</v>
      </c>
      <c r="AC8" s="7">
        <v>1234.3218425407699</v>
      </c>
      <c r="AD8" s="8">
        <f t="shared" si="0"/>
        <v>8792663.5492922124</v>
      </c>
      <c r="AE8" s="9">
        <f t="shared" si="1"/>
        <v>1.9856913586852705</v>
      </c>
      <c r="AF8" s="35"/>
    </row>
    <row r="9" spans="1:32" ht="19.95" customHeight="1" x14ac:dyDescent="0.3">
      <c r="A9" s="34">
        <v>4</v>
      </c>
      <c r="B9" s="95"/>
      <c r="C9" s="38" t="s">
        <v>53</v>
      </c>
      <c r="D9" s="6"/>
      <c r="E9" s="6"/>
      <c r="F9" s="6">
        <v>8795.4526055459392</v>
      </c>
      <c r="G9" s="5">
        <v>394601.390260574</v>
      </c>
      <c r="H9" s="6"/>
      <c r="I9" s="7"/>
      <c r="J9" s="7"/>
      <c r="K9" s="7">
        <v>1141.9759363106</v>
      </c>
      <c r="L9" s="7"/>
      <c r="M9" s="7"/>
      <c r="N9" s="7"/>
      <c r="O9" s="7">
        <v>4391.74420312854</v>
      </c>
      <c r="P9" s="7"/>
      <c r="Q9" s="7">
        <v>3764.8332855261001</v>
      </c>
      <c r="R9" s="7">
        <v>30.421663787740901</v>
      </c>
      <c r="S9" s="7">
        <v>52.513136421434098</v>
      </c>
      <c r="T9" s="7">
        <v>23.763446192249599</v>
      </c>
      <c r="U9" s="7"/>
      <c r="V9" s="7">
        <v>27.9318373088337</v>
      </c>
      <c r="W9" s="7"/>
      <c r="X9" s="7"/>
      <c r="Y9" s="7"/>
      <c r="Z9" s="7"/>
      <c r="AA9" s="7">
        <v>52.273760668488897</v>
      </c>
      <c r="AB9" s="7">
        <v>47.228207062230197</v>
      </c>
      <c r="AC9" s="7">
        <v>10.209198375313401</v>
      </c>
      <c r="AD9" s="8">
        <f t="shared" si="0"/>
        <v>412939.73754090146</v>
      </c>
      <c r="AE9" s="9">
        <f t="shared" si="1"/>
        <v>9.3256254364325955E-2</v>
      </c>
      <c r="AF9" s="35"/>
    </row>
    <row r="10" spans="1:32" ht="19.95" customHeight="1" x14ac:dyDescent="0.3">
      <c r="A10" s="34">
        <v>5</v>
      </c>
      <c r="B10" s="95"/>
      <c r="C10" s="38" t="s">
        <v>14</v>
      </c>
      <c r="D10" s="6"/>
      <c r="E10" s="6"/>
      <c r="F10" s="6">
        <v>1070156.9837617199</v>
      </c>
      <c r="G10" s="6">
        <v>0.264431634096289</v>
      </c>
      <c r="H10" s="5">
        <v>102680.613143102</v>
      </c>
      <c r="I10" s="7"/>
      <c r="J10" s="7"/>
      <c r="K10" s="7"/>
      <c r="L10" s="7"/>
      <c r="M10" s="7"/>
      <c r="N10" s="7"/>
      <c r="O10" s="7">
        <v>30547.214666352502</v>
      </c>
      <c r="P10" s="7"/>
      <c r="Q10" s="7">
        <v>4884.9147170925798</v>
      </c>
      <c r="R10" s="7">
        <v>76.7762248710129</v>
      </c>
      <c r="S10" s="7"/>
      <c r="T10" s="7"/>
      <c r="U10" s="7"/>
      <c r="V10" s="7"/>
      <c r="W10" s="7"/>
      <c r="X10" s="7"/>
      <c r="Y10" s="7"/>
      <c r="Z10" s="7"/>
      <c r="AA10" s="7">
        <v>1.7782042287786299</v>
      </c>
      <c r="AB10" s="7"/>
      <c r="AC10" s="7">
        <v>388.237268627768</v>
      </c>
      <c r="AD10" s="8">
        <f t="shared" si="0"/>
        <v>1208736.7824176287</v>
      </c>
      <c r="AE10" s="9">
        <f t="shared" si="1"/>
        <v>0.27297509683114529</v>
      </c>
      <c r="AF10" s="35"/>
    </row>
    <row r="11" spans="1:32" ht="19.95" customHeight="1" x14ac:dyDescent="0.3">
      <c r="A11" s="34">
        <v>6</v>
      </c>
      <c r="B11" s="96" t="s">
        <v>63</v>
      </c>
      <c r="C11" s="39" t="s">
        <v>15</v>
      </c>
      <c r="D11" s="7"/>
      <c r="E11" s="7"/>
      <c r="F11" s="7"/>
      <c r="G11" s="7">
        <v>1378.50948715917</v>
      </c>
      <c r="H11" s="7"/>
      <c r="I11" s="26">
        <v>2873550.3552183001</v>
      </c>
      <c r="J11" s="27">
        <v>25638.927646670199</v>
      </c>
      <c r="K11" s="27">
        <v>440.19261329897398</v>
      </c>
      <c r="L11" s="28"/>
      <c r="M11" s="28"/>
      <c r="N11" s="28"/>
      <c r="O11" s="28">
        <v>63980.405376922798</v>
      </c>
      <c r="P11" s="28"/>
      <c r="Q11" s="7">
        <v>30271.095744597002</v>
      </c>
      <c r="R11" s="7">
        <v>101.32171795424399</v>
      </c>
      <c r="S11" s="7">
        <v>3.8448760889068199</v>
      </c>
      <c r="T11" s="7">
        <v>797.99132536018703</v>
      </c>
      <c r="U11" s="7"/>
      <c r="V11" s="7">
        <v>616.71839819489799</v>
      </c>
      <c r="W11" s="7"/>
      <c r="X11" s="7"/>
      <c r="Y11" s="7"/>
      <c r="Z11" s="7"/>
      <c r="AA11" s="7">
        <v>190.12011231873799</v>
      </c>
      <c r="AB11" s="7"/>
      <c r="AC11" s="7">
        <v>368.29213366510299</v>
      </c>
      <c r="AD11" s="8">
        <f t="shared" si="0"/>
        <v>2997337.77465053</v>
      </c>
      <c r="AE11" s="9">
        <f t="shared" si="1"/>
        <v>0.67690383975440527</v>
      </c>
      <c r="AF11" s="35"/>
    </row>
    <row r="12" spans="1:32" ht="19.95" customHeight="1" x14ac:dyDescent="0.3">
      <c r="A12" s="34">
        <v>7</v>
      </c>
      <c r="B12" s="97"/>
      <c r="C12" s="39" t="s">
        <v>16</v>
      </c>
      <c r="D12" s="7"/>
      <c r="E12" s="7"/>
      <c r="F12" s="7"/>
      <c r="G12" s="7">
        <v>1.61569103137963</v>
      </c>
      <c r="H12" s="7"/>
      <c r="I12" s="27"/>
      <c r="J12" s="26">
        <v>3660011.8395448499</v>
      </c>
      <c r="K12" s="27">
        <v>124.06629874679101</v>
      </c>
      <c r="L12" s="28"/>
      <c r="M12" s="28"/>
      <c r="N12" s="28"/>
      <c r="O12" s="28">
        <v>6048.3484297509103</v>
      </c>
      <c r="P12" s="28"/>
      <c r="Q12" s="7">
        <v>2166.9742543268299</v>
      </c>
      <c r="R12" s="7"/>
      <c r="S12" s="7"/>
      <c r="T12" s="7">
        <v>56.571827315507001</v>
      </c>
      <c r="U12" s="7">
        <v>10.0307391779626</v>
      </c>
      <c r="V12" s="7">
        <v>117.14532529045201</v>
      </c>
      <c r="W12" s="7"/>
      <c r="X12" s="7"/>
      <c r="Y12" s="7"/>
      <c r="Z12" s="7"/>
      <c r="AA12" s="7">
        <v>993.25872780125997</v>
      </c>
      <c r="AB12" s="7"/>
      <c r="AC12" s="7">
        <v>20.846855743640202</v>
      </c>
      <c r="AD12" s="8">
        <f t="shared" si="0"/>
        <v>3669550.6976940352</v>
      </c>
      <c r="AE12" s="9">
        <f t="shared" si="1"/>
        <v>0.82871305945228668</v>
      </c>
      <c r="AF12" s="35"/>
    </row>
    <row r="13" spans="1:32" ht="19.95" customHeight="1" x14ac:dyDescent="0.3">
      <c r="A13" s="34">
        <v>8</v>
      </c>
      <c r="B13" s="97"/>
      <c r="C13" s="39" t="s">
        <v>17</v>
      </c>
      <c r="D13" s="7"/>
      <c r="E13" s="7"/>
      <c r="F13" s="7"/>
      <c r="G13" s="7">
        <v>1193.3931922880399</v>
      </c>
      <c r="H13" s="7"/>
      <c r="I13" s="27"/>
      <c r="J13" s="27"/>
      <c r="K13" s="26">
        <v>168600.64922774601</v>
      </c>
      <c r="L13" s="28"/>
      <c r="M13" s="28"/>
      <c r="N13" s="28"/>
      <c r="O13" s="28">
        <v>19180.008680498799</v>
      </c>
      <c r="P13" s="28"/>
      <c r="Q13" s="7">
        <v>2983.3421128733298</v>
      </c>
      <c r="R13" s="7"/>
      <c r="S13" s="7">
        <v>6.7325917680635401</v>
      </c>
      <c r="T13" s="7">
        <v>129.27387283136699</v>
      </c>
      <c r="U13" s="7"/>
      <c r="V13" s="7">
        <v>12.7543745547606</v>
      </c>
      <c r="W13" s="7"/>
      <c r="X13" s="7"/>
      <c r="Y13" s="7"/>
      <c r="Z13" s="7"/>
      <c r="AA13" s="7">
        <v>76.327455165283098</v>
      </c>
      <c r="AB13" s="7"/>
      <c r="AC13" s="7">
        <v>0.37197383926799499</v>
      </c>
      <c r="AD13" s="8">
        <f t="shared" si="0"/>
        <v>192182.8534815649</v>
      </c>
      <c r="AE13" s="9">
        <f t="shared" si="1"/>
        <v>4.3401618782119782E-2</v>
      </c>
      <c r="AF13" s="35"/>
    </row>
    <row r="14" spans="1:32" ht="19.95" customHeight="1" x14ac:dyDescent="0.3">
      <c r="A14" s="34">
        <v>9</v>
      </c>
      <c r="B14" s="97"/>
      <c r="C14" s="44" t="s">
        <v>18</v>
      </c>
      <c r="D14" s="7"/>
      <c r="E14" s="7"/>
      <c r="F14" s="7"/>
      <c r="G14" s="7">
        <v>173.26996345180399</v>
      </c>
      <c r="H14" s="7"/>
      <c r="I14" s="28"/>
      <c r="J14" s="28"/>
      <c r="K14" s="28"/>
      <c r="L14" s="45">
        <v>1209246.84761369</v>
      </c>
      <c r="M14" s="46">
        <v>53632.195447655402</v>
      </c>
      <c r="N14" s="46">
        <v>67.000573275976507</v>
      </c>
      <c r="O14" s="46">
        <v>16656.284079324701</v>
      </c>
      <c r="P14" s="46"/>
      <c r="Q14" s="7">
        <v>20557.352491878701</v>
      </c>
      <c r="R14" s="7">
        <v>6.3144635933372903</v>
      </c>
      <c r="S14" s="7"/>
      <c r="T14" s="7"/>
      <c r="U14" s="7">
        <v>1.18608131841951</v>
      </c>
      <c r="V14" s="7">
        <v>67.591207248712294</v>
      </c>
      <c r="W14" s="7"/>
      <c r="X14" s="7"/>
      <c r="Y14" s="7"/>
      <c r="Z14" s="7"/>
      <c r="AA14" s="7">
        <v>10.521799208888799</v>
      </c>
      <c r="AB14" s="7"/>
      <c r="AC14" s="7"/>
      <c r="AD14" s="8">
        <f t="shared" si="0"/>
        <v>1300418.5637206458</v>
      </c>
      <c r="AE14" s="9">
        <f t="shared" si="1"/>
        <v>0.29368005385147034</v>
      </c>
      <c r="AF14" s="35"/>
    </row>
    <row r="15" spans="1:32" ht="19.95" customHeight="1" x14ac:dyDescent="0.3">
      <c r="A15" s="34">
        <v>10</v>
      </c>
      <c r="B15" s="97"/>
      <c r="C15" s="44" t="s">
        <v>19</v>
      </c>
      <c r="D15" s="7"/>
      <c r="E15" s="7"/>
      <c r="F15" s="7"/>
      <c r="G15" s="7"/>
      <c r="H15" s="7"/>
      <c r="I15" s="28"/>
      <c r="J15" s="28"/>
      <c r="K15" s="28"/>
      <c r="L15" s="46"/>
      <c r="M15" s="45">
        <v>1633343.9033936099</v>
      </c>
      <c r="N15" s="46">
        <v>3.9762835771224401</v>
      </c>
      <c r="O15" s="46">
        <v>128.71927523542001</v>
      </c>
      <c r="P15" s="46"/>
      <c r="Q15" s="7">
        <v>0.96825339899739604</v>
      </c>
      <c r="R15" s="7"/>
      <c r="S15" s="7"/>
      <c r="T15" s="7">
        <v>15.9795428666656</v>
      </c>
      <c r="U15" s="7">
        <v>12.065704427119901</v>
      </c>
      <c r="V15" s="7"/>
      <c r="W15" s="7"/>
      <c r="X15" s="7"/>
      <c r="Y15" s="7"/>
      <c r="Z15" s="7"/>
      <c r="AA15" s="7"/>
      <c r="AB15" s="7"/>
      <c r="AC15" s="7"/>
      <c r="AD15" s="8">
        <f t="shared" si="0"/>
        <v>1633505.6124531152</v>
      </c>
      <c r="AE15" s="9">
        <f t="shared" si="1"/>
        <v>0.36890277454926002</v>
      </c>
      <c r="AF15" s="35"/>
    </row>
    <row r="16" spans="1:32" ht="19.95" customHeight="1" x14ac:dyDescent="0.3">
      <c r="A16" s="34">
        <v>11</v>
      </c>
      <c r="B16" s="97"/>
      <c r="C16" s="44" t="s">
        <v>54</v>
      </c>
      <c r="D16" s="7"/>
      <c r="E16" s="7"/>
      <c r="F16" s="7"/>
      <c r="G16" s="7">
        <v>3.4831585875144202</v>
      </c>
      <c r="H16" s="7"/>
      <c r="I16" s="28"/>
      <c r="J16" s="28"/>
      <c r="K16" s="28"/>
      <c r="L16" s="46"/>
      <c r="M16" s="46"/>
      <c r="N16" s="45">
        <v>29278.9621801863</v>
      </c>
      <c r="O16" s="46">
        <v>3950.5022200636899</v>
      </c>
      <c r="P16" s="46"/>
      <c r="Q16" s="7">
        <v>1459.1359330217799</v>
      </c>
      <c r="R16" s="7">
        <v>11.569625150246999</v>
      </c>
      <c r="S16" s="7">
        <v>4.1055659331732397E-7</v>
      </c>
      <c r="T16" s="7">
        <v>9.9687403184144294</v>
      </c>
      <c r="U16" s="7"/>
      <c r="V16" s="7"/>
      <c r="W16" s="7"/>
      <c r="X16" s="7"/>
      <c r="Y16" s="7"/>
      <c r="Z16" s="7"/>
      <c r="AA16" s="7">
        <v>39.696237843590197</v>
      </c>
      <c r="AB16" s="7"/>
      <c r="AC16" s="7"/>
      <c r="AD16" s="8">
        <f t="shared" si="0"/>
        <v>34753.318095582094</v>
      </c>
      <c r="AE16" s="9">
        <f t="shared" si="1"/>
        <v>7.8485163274094449E-3</v>
      </c>
      <c r="AF16" s="35"/>
    </row>
    <row r="17" spans="1:32" ht="19.95" customHeight="1" x14ac:dyDescent="0.3">
      <c r="A17" s="34">
        <v>12</v>
      </c>
      <c r="B17" s="97"/>
      <c r="C17" s="44" t="s">
        <v>55</v>
      </c>
      <c r="D17" s="7"/>
      <c r="E17" s="7"/>
      <c r="F17" s="7">
        <v>1440865.1334617201</v>
      </c>
      <c r="G17" s="7">
        <v>150726.52374145601</v>
      </c>
      <c r="H17" s="7"/>
      <c r="I17" s="28"/>
      <c r="J17" s="28"/>
      <c r="K17" s="28">
        <v>12595.5991217664</v>
      </c>
      <c r="L17" s="46"/>
      <c r="M17" s="46"/>
      <c r="N17" s="46">
        <v>1286.8568452781501</v>
      </c>
      <c r="O17" s="45">
        <v>48368701.203951098</v>
      </c>
      <c r="P17" s="46">
        <v>1029.36044065241</v>
      </c>
      <c r="Q17" s="7">
        <v>2427521.8027989599</v>
      </c>
      <c r="R17" s="7">
        <v>135115.08661020899</v>
      </c>
      <c r="S17" s="7">
        <v>19029.5759027725</v>
      </c>
      <c r="T17" s="7">
        <v>30520.4582999833</v>
      </c>
      <c r="U17" s="7"/>
      <c r="V17" s="7">
        <v>22054.595852028098</v>
      </c>
      <c r="W17" s="7"/>
      <c r="X17" s="7"/>
      <c r="Y17" s="7"/>
      <c r="Z17" s="7"/>
      <c r="AA17" s="7">
        <v>14095.825876450601</v>
      </c>
      <c r="AB17" s="7">
        <v>493.970454019795</v>
      </c>
      <c r="AC17" s="7">
        <v>4530.6516966112304</v>
      </c>
      <c r="AD17" s="8">
        <f t="shared" si="0"/>
        <v>52628566.645053007</v>
      </c>
      <c r="AE17" s="9">
        <f t="shared" si="1"/>
        <v>11.885373461774952</v>
      </c>
      <c r="AF17" s="35"/>
    </row>
    <row r="18" spans="1:32" ht="19.95" customHeight="1" x14ac:dyDescent="0.3">
      <c r="A18" s="34">
        <v>13</v>
      </c>
      <c r="B18" s="98"/>
      <c r="C18" s="44" t="s">
        <v>22</v>
      </c>
      <c r="D18" s="7"/>
      <c r="E18" s="7"/>
      <c r="F18" s="7"/>
      <c r="G18" s="7"/>
      <c r="H18" s="7"/>
      <c r="I18" s="28"/>
      <c r="J18" s="28"/>
      <c r="K18" s="28"/>
      <c r="L18" s="46"/>
      <c r="M18" s="46"/>
      <c r="N18" s="46"/>
      <c r="O18" s="46"/>
      <c r="P18" s="45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8">
        <f t="shared" si="0"/>
        <v>0</v>
      </c>
      <c r="AE18" s="9">
        <f t="shared" si="1"/>
        <v>0</v>
      </c>
      <c r="AF18" s="35"/>
    </row>
    <row r="19" spans="1:32" ht="19.95" customHeight="1" x14ac:dyDescent="0.3">
      <c r="A19" s="34">
        <v>14</v>
      </c>
      <c r="B19" s="99" t="s">
        <v>36</v>
      </c>
      <c r="C19" s="41" t="s">
        <v>56</v>
      </c>
      <c r="D19" s="7"/>
      <c r="E19" s="7"/>
      <c r="F19" s="7">
        <v>17565.629205998201</v>
      </c>
      <c r="G19" s="7">
        <v>20603.489279251</v>
      </c>
      <c r="H19" s="7"/>
      <c r="I19" s="7"/>
      <c r="J19" s="7"/>
      <c r="K19" s="7">
        <v>882.94146676072398</v>
      </c>
      <c r="L19" s="7"/>
      <c r="M19" s="7"/>
      <c r="N19" s="7">
        <v>42.719193044558899</v>
      </c>
      <c r="O19" s="7">
        <v>102321.554264693</v>
      </c>
      <c r="P19" s="7"/>
      <c r="Q19" s="10">
        <v>3103535.9084398798</v>
      </c>
      <c r="R19" s="11">
        <v>94023.656052279504</v>
      </c>
      <c r="S19" s="11">
        <v>149724.584246179</v>
      </c>
      <c r="T19" s="7">
        <v>3760.4770520358102</v>
      </c>
      <c r="U19" s="7"/>
      <c r="V19" s="7">
        <v>158.146792175976</v>
      </c>
      <c r="W19" s="7"/>
      <c r="X19" s="7"/>
      <c r="Y19" s="7"/>
      <c r="Z19" s="7"/>
      <c r="AA19" s="7">
        <v>21.989865747778399</v>
      </c>
      <c r="AB19" s="7"/>
      <c r="AC19" s="7">
        <v>0.89098120531886804</v>
      </c>
      <c r="AD19" s="8">
        <f t="shared" si="0"/>
        <v>3492641.9868392507</v>
      </c>
      <c r="AE19" s="9">
        <f t="shared" si="1"/>
        <v>0.78876087699344866</v>
      </c>
      <c r="AF19" s="35"/>
    </row>
    <row r="20" spans="1:32" ht="19.95" customHeight="1" x14ac:dyDescent="0.3">
      <c r="A20" s="34">
        <v>15</v>
      </c>
      <c r="B20" s="99"/>
      <c r="C20" s="41" t="s">
        <v>24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1"/>
      <c r="R20" s="10"/>
      <c r="S20" s="11"/>
      <c r="T20" s="7"/>
      <c r="U20" s="7"/>
      <c r="V20" s="7"/>
      <c r="W20" s="7"/>
      <c r="X20" s="7"/>
      <c r="Y20" s="7"/>
      <c r="Z20" s="7"/>
      <c r="AA20" s="7"/>
      <c r="AB20" s="7"/>
      <c r="AC20" s="7"/>
      <c r="AD20" s="8">
        <f t="shared" si="0"/>
        <v>0</v>
      </c>
      <c r="AE20" s="9">
        <f t="shared" si="1"/>
        <v>0</v>
      </c>
      <c r="AF20" s="35"/>
    </row>
    <row r="21" spans="1:32" ht="19.95" customHeight="1" x14ac:dyDescent="0.3">
      <c r="A21" s="34">
        <v>16</v>
      </c>
      <c r="B21" s="99"/>
      <c r="C21" s="41" t="s">
        <v>25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1"/>
      <c r="R21" s="11"/>
      <c r="S21" s="10"/>
      <c r="T21" s="7"/>
      <c r="U21" s="7"/>
      <c r="V21" s="7"/>
      <c r="W21" s="7"/>
      <c r="X21" s="7"/>
      <c r="Y21" s="7"/>
      <c r="Z21" s="7"/>
      <c r="AA21" s="7"/>
      <c r="AB21" s="7"/>
      <c r="AC21" s="7"/>
      <c r="AD21" s="8">
        <f t="shared" si="0"/>
        <v>0</v>
      </c>
      <c r="AE21" s="9">
        <f t="shared" si="1"/>
        <v>0</v>
      </c>
      <c r="AF21" s="35"/>
    </row>
    <row r="22" spans="1:32" ht="19.95" customHeight="1" x14ac:dyDescent="0.3">
      <c r="A22" s="34">
        <v>17</v>
      </c>
      <c r="B22" s="47" t="s">
        <v>8</v>
      </c>
      <c r="C22" s="37" t="s">
        <v>26</v>
      </c>
      <c r="D22" s="7"/>
      <c r="E22" s="7"/>
      <c r="F22" s="7">
        <v>48.8917527039211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12">
        <v>415061.01660261798</v>
      </c>
      <c r="U22" s="7"/>
      <c r="V22" s="7">
        <v>22.456796163032202</v>
      </c>
      <c r="W22" s="7"/>
      <c r="X22" s="7"/>
      <c r="Y22" s="7"/>
      <c r="Z22" s="7"/>
      <c r="AA22" s="7"/>
      <c r="AB22" s="7"/>
      <c r="AC22" s="7">
        <v>112.138295920299</v>
      </c>
      <c r="AD22" s="8">
        <f t="shared" si="0"/>
        <v>415244.50344740524</v>
      </c>
      <c r="AE22" s="9">
        <f t="shared" si="1"/>
        <v>9.3776751221584354E-2</v>
      </c>
      <c r="AF22" s="35"/>
    </row>
    <row r="23" spans="1:32" ht="19.95" customHeight="1" x14ac:dyDescent="0.3">
      <c r="A23" s="34">
        <v>18</v>
      </c>
      <c r="B23" s="100" t="s">
        <v>9</v>
      </c>
      <c r="C23" s="42" t="s">
        <v>27</v>
      </c>
      <c r="D23" s="7">
        <v>2098.6673751635899</v>
      </c>
      <c r="E23" s="7">
        <v>469.54744389004202</v>
      </c>
      <c r="F23" s="7">
        <v>2076.4226190276599</v>
      </c>
      <c r="G23" s="7"/>
      <c r="H23" s="7"/>
      <c r="I23" s="7">
        <v>6.91907004481856</v>
      </c>
      <c r="J23" s="7"/>
      <c r="K23" s="7"/>
      <c r="L23" s="7">
        <v>1.1493507911206E-2</v>
      </c>
      <c r="M23" s="7">
        <v>8.3309511152556304E-4</v>
      </c>
      <c r="N23" s="7"/>
      <c r="O23" s="7">
        <v>1650.9271208513901</v>
      </c>
      <c r="P23" s="7"/>
      <c r="Q23" s="7">
        <v>1732.913113734</v>
      </c>
      <c r="R23" s="7">
        <v>43.437705041278399</v>
      </c>
      <c r="S23" s="7">
        <v>0.57011863805875196</v>
      </c>
      <c r="T23" s="7">
        <v>169.00691716268199</v>
      </c>
      <c r="U23" s="13">
        <v>13155410.934917999</v>
      </c>
      <c r="V23" s="14">
        <v>42108.754420251302</v>
      </c>
      <c r="W23" s="7"/>
      <c r="X23" s="7"/>
      <c r="Y23" s="7"/>
      <c r="Z23" s="7"/>
      <c r="AA23" s="7">
        <v>30.368327903767199</v>
      </c>
      <c r="AB23" s="7">
        <v>30.525974356711401</v>
      </c>
      <c r="AC23" s="7">
        <v>771.48716767760004</v>
      </c>
      <c r="AD23" s="8">
        <f t="shared" si="0"/>
        <v>13206600.494618345</v>
      </c>
      <c r="AE23" s="9">
        <f t="shared" si="1"/>
        <v>2.9825129021209111</v>
      </c>
      <c r="AF23" s="35"/>
    </row>
    <row r="24" spans="1:32" ht="19.95" customHeight="1" x14ac:dyDescent="0.3">
      <c r="A24" s="34">
        <v>19</v>
      </c>
      <c r="B24" s="100"/>
      <c r="C24" s="42" t="s">
        <v>57</v>
      </c>
      <c r="D24" s="7"/>
      <c r="E24" s="7"/>
      <c r="F24" s="7">
        <v>122.14258872166199</v>
      </c>
      <c r="G24" s="7">
        <v>4.1522176658013601</v>
      </c>
      <c r="H24" s="7"/>
      <c r="I24" s="7"/>
      <c r="J24" s="7"/>
      <c r="K24" s="7"/>
      <c r="L24" s="7"/>
      <c r="M24" s="7"/>
      <c r="N24" s="7"/>
      <c r="O24" s="7">
        <v>192.43418103023799</v>
      </c>
      <c r="P24" s="7"/>
      <c r="Q24" s="7">
        <v>81.661029100322395</v>
      </c>
      <c r="R24" s="7"/>
      <c r="S24" s="7"/>
      <c r="T24" s="7"/>
      <c r="U24" s="14"/>
      <c r="V24" s="13">
        <v>761085.17973847501</v>
      </c>
      <c r="W24" s="7"/>
      <c r="X24" s="7"/>
      <c r="Y24" s="7"/>
      <c r="Z24" s="7"/>
      <c r="AA24" s="7"/>
      <c r="AB24" s="7"/>
      <c r="AC24" s="7"/>
      <c r="AD24" s="8">
        <f t="shared" si="0"/>
        <v>761485.56975499308</v>
      </c>
      <c r="AE24" s="9">
        <f t="shared" si="1"/>
        <v>0.17197010975675714</v>
      </c>
      <c r="AF24" s="35"/>
    </row>
    <row r="25" spans="1:32" ht="19.95" customHeight="1" x14ac:dyDescent="0.3">
      <c r="A25" s="34">
        <v>20</v>
      </c>
      <c r="B25" s="101" t="s">
        <v>38</v>
      </c>
      <c r="C25" s="43" t="s">
        <v>29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15">
        <v>20.092724414619699</v>
      </c>
      <c r="X25" s="16"/>
      <c r="Y25" s="16"/>
      <c r="Z25" s="16"/>
      <c r="AA25" s="16"/>
      <c r="AB25" s="16"/>
      <c r="AC25" s="16"/>
      <c r="AD25" s="8">
        <f t="shared" si="0"/>
        <v>20.092724414619699</v>
      </c>
      <c r="AE25" s="9">
        <f t="shared" si="1"/>
        <v>4.5376408432876503E-6</v>
      </c>
      <c r="AF25" s="35"/>
    </row>
    <row r="26" spans="1:32" ht="19.95" customHeight="1" x14ac:dyDescent="0.3">
      <c r="A26" s="34">
        <v>21</v>
      </c>
      <c r="B26" s="101"/>
      <c r="C26" s="43" t="s">
        <v>30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6"/>
      <c r="X26" s="15">
        <v>52.110511768601199</v>
      </c>
      <c r="Y26" s="16"/>
      <c r="Z26" s="16"/>
      <c r="AA26" s="16"/>
      <c r="AB26" s="16"/>
      <c r="AC26" s="16"/>
      <c r="AD26" s="8">
        <f t="shared" si="0"/>
        <v>52.110511768601199</v>
      </c>
      <c r="AE26" s="9">
        <f t="shared" si="1"/>
        <v>1.1768378527790706E-5</v>
      </c>
      <c r="AF26" s="35"/>
    </row>
    <row r="27" spans="1:32" ht="19.95" customHeight="1" x14ac:dyDescent="0.3">
      <c r="A27" s="34">
        <v>22</v>
      </c>
      <c r="B27" s="101"/>
      <c r="C27" s="43" t="s">
        <v>31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16"/>
      <c r="X27" s="16"/>
      <c r="Y27" s="15"/>
      <c r="Z27" s="16"/>
      <c r="AA27" s="16"/>
      <c r="AB27" s="16"/>
      <c r="AC27" s="16"/>
      <c r="AD27" s="8">
        <f t="shared" si="0"/>
        <v>0</v>
      </c>
      <c r="AE27" s="9">
        <f t="shared" si="1"/>
        <v>0</v>
      </c>
      <c r="AF27" s="35"/>
    </row>
    <row r="28" spans="1:32" ht="19.95" customHeight="1" x14ac:dyDescent="0.3">
      <c r="A28" s="34">
        <v>23</v>
      </c>
      <c r="B28" s="101"/>
      <c r="C28" s="43" t="s">
        <v>32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16"/>
      <c r="X28" s="16"/>
      <c r="Y28" s="16"/>
      <c r="Z28" s="15"/>
      <c r="AA28" s="16"/>
      <c r="AB28" s="16"/>
      <c r="AC28" s="16"/>
      <c r="AD28" s="8">
        <f t="shared" si="0"/>
        <v>0</v>
      </c>
      <c r="AE28" s="9">
        <f t="shared" si="1"/>
        <v>0</v>
      </c>
      <c r="AF28" s="35"/>
    </row>
    <row r="29" spans="1:32" ht="19.95" customHeight="1" x14ac:dyDescent="0.3">
      <c r="A29" s="34">
        <v>24</v>
      </c>
      <c r="B29" s="101"/>
      <c r="C29" s="43" t="s">
        <v>33</v>
      </c>
      <c r="D29" s="7"/>
      <c r="E29" s="7"/>
      <c r="F29" s="7">
        <v>2218.4085581698</v>
      </c>
      <c r="G29" s="7"/>
      <c r="H29" s="7"/>
      <c r="I29" s="7"/>
      <c r="J29" s="7"/>
      <c r="K29" s="7">
        <v>36.6829890643466</v>
      </c>
      <c r="L29" s="7"/>
      <c r="M29" s="7"/>
      <c r="N29" s="7"/>
      <c r="O29" s="7">
        <v>3.8791238189861202E-2</v>
      </c>
      <c r="P29" s="7"/>
      <c r="Q29" s="7"/>
      <c r="R29" s="7"/>
      <c r="S29" s="7"/>
      <c r="T29" s="7"/>
      <c r="U29" s="7"/>
      <c r="V29" s="7">
        <v>514.06285115304399</v>
      </c>
      <c r="W29" s="16"/>
      <c r="X29" s="16"/>
      <c r="Y29" s="16"/>
      <c r="Z29" s="16"/>
      <c r="AA29" s="15">
        <v>122052.459842136</v>
      </c>
      <c r="AB29" s="16">
        <v>4.6935891786298702</v>
      </c>
      <c r="AC29" s="16"/>
      <c r="AD29" s="8">
        <f t="shared" si="0"/>
        <v>124826.34662094001</v>
      </c>
      <c r="AE29" s="9">
        <f t="shared" si="1"/>
        <v>2.8190160630154618E-2</v>
      </c>
      <c r="AF29" s="35"/>
    </row>
    <row r="30" spans="1:32" ht="19.95" customHeight="1" x14ac:dyDescent="0.3">
      <c r="A30" s="34">
        <v>25</v>
      </c>
      <c r="B30" s="101"/>
      <c r="C30" s="43" t="s">
        <v>34</v>
      </c>
      <c r="D30" s="7"/>
      <c r="E30" s="7"/>
      <c r="F30" s="7">
        <v>1.5782607781389999</v>
      </c>
      <c r="G30" s="7"/>
      <c r="H30" s="7"/>
      <c r="I30" s="7"/>
      <c r="J30" s="7"/>
      <c r="K30" s="7"/>
      <c r="L30" s="7"/>
      <c r="M30" s="7"/>
      <c r="N30" s="7"/>
      <c r="O30" s="7">
        <v>64.6814169694523</v>
      </c>
      <c r="P30" s="7"/>
      <c r="Q30" s="7"/>
      <c r="R30" s="7"/>
      <c r="S30" s="7"/>
      <c r="T30" s="7">
        <v>53.965516606670597</v>
      </c>
      <c r="U30" s="7"/>
      <c r="V30" s="7">
        <v>550.81778622791603</v>
      </c>
      <c r="W30" s="16"/>
      <c r="X30" s="16"/>
      <c r="Y30" s="16"/>
      <c r="Z30" s="16"/>
      <c r="AA30" s="16"/>
      <c r="AB30" s="15">
        <v>932.32861717892695</v>
      </c>
      <c r="AC30" s="16"/>
      <c r="AD30" s="8">
        <f t="shared" si="0"/>
        <v>1603.371597761105</v>
      </c>
      <c r="AE30" s="9">
        <f t="shared" si="1"/>
        <v>3.6209745870372916E-4</v>
      </c>
      <c r="AF30" s="35"/>
    </row>
    <row r="31" spans="1:32" ht="19.95" customHeight="1" x14ac:dyDescent="0.3">
      <c r="A31" s="34">
        <v>26</v>
      </c>
      <c r="B31" s="101"/>
      <c r="C31" s="43" t="s">
        <v>35</v>
      </c>
      <c r="D31" s="7">
        <v>8776051.5376903508</v>
      </c>
      <c r="E31" s="7">
        <v>13089281.2674162</v>
      </c>
      <c r="F31" s="7">
        <v>530283.83671037399</v>
      </c>
      <c r="G31" s="7">
        <v>83738.565948684394</v>
      </c>
      <c r="H31" s="7">
        <v>42212.127341384599</v>
      </c>
      <c r="I31" s="7">
        <v>401055.230363218</v>
      </c>
      <c r="J31" s="7">
        <v>247058.145684405</v>
      </c>
      <c r="K31" s="7">
        <v>16797.230190872498</v>
      </c>
      <c r="L31" s="7">
        <v>169385.65455548299</v>
      </c>
      <c r="M31" s="7">
        <v>122183.98420438</v>
      </c>
      <c r="N31" s="7">
        <v>3210.42160511777</v>
      </c>
      <c r="O31" s="7">
        <v>2120480.9122064798</v>
      </c>
      <c r="P31" s="7"/>
      <c r="Q31" s="7">
        <v>11039.819776849499</v>
      </c>
      <c r="R31" s="7">
        <v>69963.4700719713</v>
      </c>
      <c r="S31" s="7"/>
      <c r="T31" s="7">
        <v>13851.2510997912</v>
      </c>
      <c r="U31" s="7">
        <v>943317.19830828405</v>
      </c>
      <c r="V31" s="7">
        <v>22074.658676712399</v>
      </c>
      <c r="W31" s="16">
        <v>275.75641520745103</v>
      </c>
      <c r="X31" s="16">
        <v>165.75193972630001</v>
      </c>
      <c r="Y31" s="16"/>
      <c r="Z31" s="16"/>
      <c r="AA31" s="16">
        <v>5949.0508796582699</v>
      </c>
      <c r="AB31" s="16">
        <v>186.40203929583501</v>
      </c>
      <c r="AC31" s="15">
        <v>24247.2095366127</v>
      </c>
      <c r="AD31" s="8">
        <f t="shared" si="0"/>
        <v>26692809.482661061</v>
      </c>
      <c r="AE31" s="9">
        <f t="shared" si="1"/>
        <v>6.0281711942701346</v>
      </c>
      <c r="AF31" s="35"/>
    </row>
    <row r="32" spans="1:32" ht="19.95" customHeight="1" x14ac:dyDescent="0.35">
      <c r="A32" s="31"/>
      <c r="B32" s="102" t="s">
        <v>50</v>
      </c>
      <c r="C32" s="102"/>
      <c r="D32" s="17">
        <f t="shared" ref="D32:AD32" si="2">SUM(D6:D31)</f>
        <v>133293928.18098451</v>
      </c>
      <c r="E32" s="17">
        <f t="shared" si="2"/>
        <v>208808390.07040378</v>
      </c>
      <c r="F32" s="17">
        <f t="shared" si="2"/>
        <v>10949438.460408816</v>
      </c>
      <c r="G32" s="17">
        <f t="shared" si="2"/>
        <v>671343.99303736782</v>
      </c>
      <c r="H32" s="17">
        <f t="shared" si="2"/>
        <v>849425.694604652</v>
      </c>
      <c r="I32" s="17">
        <f t="shared" si="2"/>
        <v>3274612.5046515632</v>
      </c>
      <c r="J32" s="17">
        <f t="shared" si="2"/>
        <v>3932708.9128759252</v>
      </c>
      <c r="K32" s="17">
        <f t="shared" si="2"/>
        <v>200619.33784456635</v>
      </c>
      <c r="L32" s="17">
        <f t="shared" si="2"/>
        <v>1378632.513662681</v>
      </c>
      <c r="M32" s="17">
        <f t="shared" si="2"/>
        <v>1809160.0838787404</v>
      </c>
      <c r="N32" s="17">
        <f t="shared" si="2"/>
        <v>33889.936680479877</v>
      </c>
      <c r="O32" s="17">
        <f t="shared" si="2"/>
        <v>55367506.729565829</v>
      </c>
      <c r="P32" s="17">
        <f t="shared" si="2"/>
        <v>1029.36044065241</v>
      </c>
      <c r="Q32" s="17">
        <f t="shared" si="2"/>
        <v>5963628.2528854758</v>
      </c>
      <c r="R32" s="17">
        <f t="shared" si="2"/>
        <v>330558.8358799367</v>
      </c>
      <c r="S32" s="17">
        <f t="shared" si="2"/>
        <v>174813.64829818302</v>
      </c>
      <c r="T32" s="17">
        <f t="shared" si="2"/>
        <v>474394.00519196095</v>
      </c>
      <c r="U32" s="17">
        <f t="shared" si="2"/>
        <v>14101441.775584392</v>
      </c>
      <c r="V32" s="17">
        <f t="shared" si="2"/>
        <v>896057.7892627453</v>
      </c>
      <c r="W32" s="17">
        <f t="shared" si="2"/>
        <v>295.84913962207071</v>
      </c>
      <c r="X32" s="17">
        <f t="shared" si="2"/>
        <v>217.86245149490122</v>
      </c>
      <c r="Y32" s="17">
        <f t="shared" si="2"/>
        <v>0</v>
      </c>
      <c r="Z32" s="17">
        <f t="shared" si="2"/>
        <v>0</v>
      </c>
      <c r="AA32" s="17">
        <f t="shared" si="2"/>
        <v>192338.45092385131</v>
      </c>
      <c r="AB32" s="17">
        <f t="shared" si="2"/>
        <v>11449.765374953502</v>
      </c>
      <c r="AC32" s="17">
        <f t="shared" si="2"/>
        <v>85236.640875384313</v>
      </c>
      <c r="AD32" s="48">
        <f t="shared" si="2"/>
        <v>442801118.65490764</v>
      </c>
      <c r="AE32" s="18"/>
      <c r="AF32" s="35"/>
    </row>
    <row r="33" spans="1:32" ht="19.95" customHeight="1" x14ac:dyDescent="0.35">
      <c r="A33" s="31"/>
      <c r="B33" s="94" t="str">
        <f>AE3</f>
        <v>% do Bioma</v>
      </c>
      <c r="C33" s="94"/>
      <c r="D33" s="49">
        <f t="shared" ref="D33:AC33" si="3">D32/$AD$32*100</f>
        <v>30.102437090920208</v>
      </c>
      <c r="E33" s="49">
        <f t="shared" si="3"/>
        <v>47.156247189415161</v>
      </c>
      <c r="F33" s="49">
        <f t="shared" si="3"/>
        <v>2.4727666663692744</v>
      </c>
      <c r="G33" s="49">
        <f t="shared" si="3"/>
        <v>0.15161298487156097</v>
      </c>
      <c r="H33" s="49">
        <f t="shared" si="3"/>
        <v>0.19183006971277389</v>
      </c>
      <c r="I33" s="49">
        <f t="shared" si="3"/>
        <v>0.73952218427063143</v>
      </c>
      <c r="J33" s="49">
        <f t="shared" si="3"/>
        <v>0.88814340054566132</v>
      </c>
      <c r="K33" s="49">
        <f t="shared" si="3"/>
        <v>4.5306872406733215E-2</v>
      </c>
      <c r="L33" s="49">
        <f t="shared" si="3"/>
        <v>0.31134350289144225</v>
      </c>
      <c r="M33" s="49">
        <f t="shared" si="3"/>
        <v>0.40857170582007724</v>
      </c>
      <c r="N33" s="49">
        <f t="shared" si="3"/>
        <v>7.6535345672628348E-3</v>
      </c>
      <c r="O33" s="49">
        <f t="shared" si="3"/>
        <v>12.503922053710056</v>
      </c>
      <c r="P33" s="49">
        <f t="shared" si="3"/>
        <v>2.3246563689344044E-4</v>
      </c>
      <c r="Q33" s="49">
        <f t="shared" si="3"/>
        <v>1.3467961126659136</v>
      </c>
      <c r="R33" s="49">
        <f t="shared" si="3"/>
        <v>7.4651761694747257E-2</v>
      </c>
      <c r="S33" s="49">
        <f t="shared" si="3"/>
        <v>3.9479043962041611E-2</v>
      </c>
      <c r="T33" s="49">
        <f t="shared" si="3"/>
        <v>0.10713478019952224</v>
      </c>
      <c r="U33" s="49">
        <f t="shared" si="3"/>
        <v>3.1845994017404915</v>
      </c>
      <c r="V33" s="49">
        <f t="shared" si="3"/>
        <v>0.20236122979650339</v>
      </c>
      <c r="W33" s="49">
        <f t="shared" si="3"/>
        <v>6.6813096705981356E-5</v>
      </c>
      <c r="X33" s="49">
        <f t="shared" si="3"/>
        <v>4.9200971342777936E-5</v>
      </c>
      <c r="Y33" s="49">
        <f t="shared" si="3"/>
        <v>0</v>
      </c>
      <c r="Z33" s="49">
        <f t="shared" si="3"/>
        <v>0</v>
      </c>
      <c r="AA33" s="49">
        <f t="shared" si="3"/>
        <v>4.3436758133790589E-2</v>
      </c>
      <c r="AB33" s="49">
        <f t="shared" si="3"/>
        <v>2.5857580057011454E-3</v>
      </c>
      <c r="AC33" s="49">
        <f t="shared" si="3"/>
        <v>1.9249418595487466E-2</v>
      </c>
      <c r="AD33" s="50"/>
      <c r="AE33" s="50"/>
      <c r="AF33" s="35"/>
    </row>
    <row r="34" spans="1:32" x14ac:dyDescent="0.35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5"/>
    </row>
    <row r="35" spans="1:32" x14ac:dyDescent="0.35">
      <c r="A35" s="31"/>
      <c r="B35" s="32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5"/>
    </row>
    <row r="36" spans="1:32" x14ac:dyDescent="0.35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51"/>
      <c r="AE36" s="31"/>
      <c r="AF36" s="35"/>
    </row>
    <row r="37" spans="1:32" x14ac:dyDescent="0.35">
      <c r="A37" s="31"/>
      <c r="B37" s="32"/>
      <c r="C37" s="31"/>
      <c r="D37" s="31"/>
      <c r="E37" s="22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51"/>
      <c r="AE37" s="31"/>
      <c r="AF37" s="35"/>
    </row>
    <row r="38" spans="1:32" x14ac:dyDescent="0.35">
      <c r="A38" s="31"/>
      <c r="B38" s="32"/>
      <c r="C38" s="31"/>
      <c r="D38" s="31"/>
      <c r="E38" s="23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5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38"/>
  <sheetViews>
    <sheetView showGridLines="0" zoomScale="50" zoomScaleNormal="50" workbookViewId="0">
      <selection sqref="A1:AE33"/>
    </sheetView>
  </sheetViews>
  <sheetFormatPr defaultRowHeight="16.2" x14ac:dyDescent="0.35"/>
  <cols>
    <col min="1" max="1" width="5" style="52" bestFit="1" customWidth="1"/>
    <col min="2" max="2" width="10.77734375" style="53" customWidth="1"/>
    <col min="3" max="3" width="10.77734375" style="52" customWidth="1"/>
    <col min="4" max="29" width="12.77734375" style="52" customWidth="1"/>
    <col min="30" max="30" width="15.5546875" style="52" bestFit="1" customWidth="1"/>
    <col min="31" max="31" width="12.77734375" style="52" customWidth="1"/>
    <col min="32" max="32" width="8.88671875" style="36"/>
    <col min="33" max="33" width="13.88671875" style="36" bestFit="1" customWidth="1"/>
    <col min="34" max="16384" width="8.88671875" style="36"/>
  </cols>
  <sheetData>
    <row r="1" spans="1:33" ht="19.95" customHeight="1" x14ac:dyDescent="0.35">
      <c r="A1" s="31"/>
      <c r="B1" s="32"/>
      <c r="C1" s="33"/>
      <c r="D1" s="34">
        <v>1</v>
      </c>
      <c r="E1" s="34">
        <v>2</v>
      </c>
      <c r="F1" s="34">
        <v>3</v>
      </c>
      <c r="G1" s="34">
        <v>4</v>
      </c>
      <c r="H1" s="34">
        <v>5</v>
      </c>
      <c r="I1" s="34">
        <v>6</v>
      </c>
      <c r="J1" s="34">
        <v>7</v>
      </c>
      <c r="K1" s="34">
        <v>8</v>
      </c>
      <c r="L1" s="34">
        <v>9</v>
      </c>
      <c r="M1" s="34">
        <v>10</v>
      </c>
      <c r="N1" s="34">
        <v>11</v>
      </c>
      <c r="O1" s="34">
        <v>12</v>
      </c>
      <c r="P1" s="34">
        <v>13</v>
      </c>
      <c r="Q1" s="34">
        <v>14</v>
      </c>
      <c r="R1" s="34">
        <v>15</v>
      </c>
      <c r="S1" s="34">
        <v>16</v>
      </c>
      <c r="T1" s="34">
        <v>17</v>
      </c>
      <c r="U1" s="34">
        <v>18</v>
      </c>
      <c r="V1" s="34">
        <v>19</v>
      </c>
      <c r="W1" s="34">
        <v>20</v>
      </c>
      <c r="X1" s="34">
        <v>21</v>
      </c>
      <c r="Y1" s="34">
        <v>22</v>
      </c>
      <c r="Z1" s="34">
        <v>23</v>
      </c>
      <c r="AA1" s="34">
        <v>24</v>
      </c>
      <c r="AB1" s="34">
        <v>25</v>
      </c>
      <c r="AC1" s="34">
        <v>26</v>
      </c>
      <c r="AD1" s="33"/>
      <c r="AE1" s="33"/>
      <c r="AF1" s="35"/>
    </row>
    <row r="2" spans="1:33" ht="19.95" customHeight="1" x14ac:dyDescent="0.35">
      <c r="A2" s="31"/>
      <c r="B2" s="82" t="s">
        <v>51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35"/>
    </row>
    <row r="3" spans="1:33" ht="19.95" customHeight="1" x14ac:dyDescent="0.35">
      <c r="A3" s="31"/>
      <c r="B3" s="82" t="s">
        <v>1</v>
      </c>
      <c r="C3" s="82"/>
      <c r="D3" s="83" t="s">
        <v>2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2" t="s">
        <v>3</v>
      </c>
      <c r="AE3" s="84" t="s">
        <v>4</v>
      </c>
      <c r="AF3" s="35"/>
    </row>
    <row r="4" spans="1:33" ht="32.4" customHeight="1" x14ac:dyDescent="0.35">
      <c r="A4" s="31"/>
      <c r="B4" s="82"/>
      <c r="C4" s="82"/>
      <c r="D4" s="87" t="s">
        <v>5</v>
      </c>
      <c r="E4" s="87"/>
      <c r="F4" s="87"/>
      <c r="G4" s="87"/>
      <c r="H4" s="87"/>
      <c r="I4" s="88" t="s">
        <v>6</v>
      </c>
      <c r="J4" s="89"/>
      <c r="K4" s="89"/>
      <c r="L4" s="89"/>
      <c r="M4" s="89"/>
      <c r="N4" s="89"/>
      <c r="O4" s="89"/>
      <c r="P4" s="90"/>
      <c r="Q4" s="91" t="s">
        <v>7</v>
      </c>
      <c r="R4" s="91"/>
      <c r="S4" s="91"/>
      <c r="T4" s="37" t="s">
        <v>8</v>
      </c>
      <c r="U4" s="92" t="s">
        <v>9</v>
      </c>
      <c r="V4" s="92"/>
      <c r="W4" s="93" t="s">
        <v>38</v>
      </c>
      <c r="X4" s="93"/>
      <c r="Y4" s="93"/>
      <c r="Z4" s="93"/>
      <c r="AA4" s="93"/>
      <c r="AB4" s="93"/>
      <c r="AC4" s="93"/>
      <c r="AD4" s="82"/>
      <c r="AE4" s="85"/>
      <c r="AF4" s="35"/>
    </row>
    <row r="5" spans="1:33" ht="19.95" customHeight="1" x14ac:dyDescent="0.35">
      <c r="A5" s="31"/>
      <c r="B5" s="82"/>
      <c r="C5" s="82"/>
      <c r="D5" s="38" t="s">
        <v>10</v>
      </c>
      <c r="E5" s="38" t="s">
        <v>11</v>
      </c>
      <c r="F5" s="38" t="s">
        <v>52</v>
      </c>
      <c r="G5" s="38" t="s">
        <v>53</v>
      </c>
      <c r="H5" s="38" t="s">
        <v>14</v>
      </c>
      <c r="I5" s="39" t="s">
        <v>15</v>
      </c>
      <c r="J5" s="39" t="s">
        <v>16</v>
      </c>
      <c r="K5" s="39" t="s">
        <v>17</v>
      </c>
      <c r="L5" s="40" t="s">
        <v>18</v>
      </c>
      <c r="M5" s="40" t="s">
        <v>19</v>
      </c>
      <c r="N5" s="40" t="s">
        <v>54</v>
      </c>
      <c r="O5" s="40" t="s">
        <v>55</v>
      </c>
      <c r="P5" s="40" t="s">
        <v>22</v>
      </c>
      <c r="Q5" s="41" t="s">
        <v>56</v>
      </c>
      <c r="R5" s="41" t="s">
        <v>24</v>
      </c>
      <c r="S5" s="41" t="s">
        <v>25</v>
      </c>
      <c r="T5" s="37" t="s">
        <v>26</v>
      </c>
      <c r="U5" s="42" t="s">
        <v>27</v>
      </c>
      <c r="V5" s="42" t="s">
        <v>57</v>
      </c>
      <c r="W5" s="43" t="s">
        <v>29</v>
      </c>
      <c r="X5" s="43" t="s">
        <v>30</v>
      </c>
      <c r="Y5" s="43" t="s">
        <v>31</v>
      </c>
      <c r="Z5" s="43" t="s">
        <v>32</v>
      </c>
      <c r="AA5" s="43" t="s">
        <v>33</v>
      </c>
      <c r="AB5" s="43" t="s">
        <v>34</v>
      </c>
      <c r="AC5" s="43" t="s">
        <v>35</v>
      </c>
      <c r="AD5" s="82"/>
      <c r="AE5" s="86"/>
      <c r="AF5" s="35"/>
    </row>
    <row r="6" spans="1:33" ht="19.95" customHeight="1" x14ac:dyDescent="0.3">
      <c r="A6" s="34">
        <v>1</v>
      </c>
      <c r="B6" s="95" t="s">
        <v>5</v>
      </c>
      <c r="C6" s="38" t="s">
        <v>10</v>
      </c>
      <c r="D6" s="5">
        <v>43411856.513121702</v>
      </c>
      <c r="E6" s="6">
        <v>3012110.9529359699</v>
      </c>
      <c r="F6" s="6">
        <v>3349.8812206673301</v>
      </c>
      <c r="G6" s="6">
        <v>2063.3644082475598</v>
      </c>
      <c r="H6" s="6"/>
      <c r="I6" s="7"/>
      <c r="J6" s="7"/>
      <c r="K6" s="7"/>
      <c r="L6" s="7"/>
      <c r="M6" s="7"/>
      <c r="N6" s="7"/>
      <c r="O6" s="7">
        <v>2943140.5357094002</v>
      </c>
      <c r="P6" s="7"/>
      <c r="Q6" s="7">
        <v>285913.68115519802</v>
      </c>
      <c r="R6" s="7"/>
      <c r="S6" s="7"/>
      <c r="T6" s="7">
        <v>4909.8618787404102</v>
      </c>
      <c r="U6" s="7">
        <v>1962.75289517341</v>
      </c>
      <c r="V6" s="7">
        <v>7953.89469510246</v>
      </c>
      <c r="W6" s="7"/>
      <c r="X6" s="7"/>
      <c r="Y6" s="7"/>
      <c r="Z6" s="7"/>
      <c r="AA6" s="7">
        <v>2299.0845584840099</v>
      </c>
      <c r="AB6" s="7">
        <v>113.535432057916</v>
      </c>
      <c r="AC6" s="7">
        <v>140554.51761584601</v>
      </c>
      <c r="AD6" s="8">
        <f t="shared" ref="AD6:AD31" si="0">SUM(D6:AC6)</f>
        <v>49816228.575626597</v>
      </c>
      <c r="AE6" s="9">
        <f t="shared" ref="AE6:AE31" si="1">AD6/$AD$32*100</f>
        <v>60.174922662687834</v>
      </c>
      <c r="AF6" s="35"/>
      <c r="AG6" s="54"/>
    </row>
    <row r="7" spans="1:33" ht="19.95" customHeight="1" x14ac:dyDescent="0.3">
      <c r="A7" s="34">
        <v>2</v>
      </c>
      <c r="B7" s="95"/>
      <c r="C7" s="38" t="s">
        <v>11</v>
      </c>
      <c r="D7" s="6"/>
      <c r="E7" s="5">
        <v>477196.54047184502</v>
      </c>
      <c r="F7" s="6"/>
      <c r="G7" s="6"/>
      <c r="H7" s="6"/>
      <c r="I7" s="7"/>
      <c r="J7" s="7"/>
      <c r="K7" s="7"/>
      <c r="L7" s="7"/>
      <c r="M7" s="7"/>
      <c r="N7" s="7"/>
      <c r="O7" s="7">
        <v>16264.9101526389</v>
      </c>
      <c r="P7" s="7"/>
      <c r="Q7" s="7">
        <v>478.24844072537201</v>
      </c>
      <c r="R7" s="7"/>
      <c r="S7" s="7"/>
      <c r="T7" s="7"/>
      <c r="U7" s="7">
        <v>8.7561673695170299</v>
      </c>
      <c r="V7" s="7"/>
      <c r="W7" s="7"/>
      <c r="X7" s="7"/>
      <c r="Y7" s="7"/>
      <c r="Z7" s="7"/>
      <c r="AA7" s="7"/>
      <c r="AB7" s="7"/>
      <c r="AC7" s="7">
        <v>3140.3297474674</v>
      </c>
      <c r="AD7" s="8">
        <f t="shared" si="0"/>
        <v>497088.78498004627</v>
      </c>
      <c r="AE7" s="9">
        <f t="shared" si="1"/>
        <v>0.60045250409218698</v>
      </c>
      <c r="AF7" s="35"/>
    </row>
    <row r="8" spans="1:33" ht="19.95" customHeight="1" x14ac:dyDescent="0.3">
      <c r="A8" s="34">
        <v>3</v>
      </c>
      <c r="B8" s="95"/>
      <c r="C8" s="38" t="s">
        <v>52</v>
      </c>
      <c r="D8" s="6"/>
      <c r="E8" s="6"/>
      <c r="F8" s="5"/>
      <c r="G8" s="6"/>
      <c r="H8" s="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>
        <f t="shared" si="0"/>
        <v>0</v>
      </c>
      <c r="AE8" s="9">
        <f t="shared" si="1"/>
        <v>0</v>
      </c>
      <c r="AF8" s="35"/>
    </row>
    <row r="9" spans="1:33" ht="19.95" customHeight="1" x14ac:dyDescent="0.3">
      <c r="A9" s="34">
        <v>4</v>
      </c>
      <c r="B9" s="95"/>
      <c r="C9" s="38" t="s">
        <v>53</v>
      </c>
      <c r="D9" s="6"/>
      <c r="E9" s="6"/>
      <c r="F9" s="6">
        <v>484.36350501380298</v>
      </c>
      <c r="G9" s="5">
        <v>94258.321964320305</v>
      </c>
      <c r="H9" s="6"/>
      <c r="I9" s="7"/>
      <c r="J9" s="7"/>
      <c r="K9" s="7"/>
      <c r="L9" s="7"/>
      <c r="M9" s="7"/>
      <c r="N9" s="7"/>
      <c r="O9" s="7">
        <v>1598.80698607873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8">
        <f t="shared" si="0"/>
        <v>96341.492455412837</v>
      </c>
      <c r="AE9" s="9">
        <f t="shared" si="1"/>
        <v>0.1163745635403005</v>
      </c>
      <c r="AF9" s="35"/>
      <c r="AG9" s="54"/>
    </row>
    <row r="10" spans="1:33" ht="19.95" customHeight="1" x14ac:dyDescent="0.3">
      <c r="A10" s="34">
        <v>5</v>
      </c>
      <c r="B10" s="95"/>
      <c r="C10" s="38" t="s">
        <v>14</v>
      </c>
      <c r="D10" s="6"/>
      <c r="E10" s="6"/>
      <c r="F10" s="6"/>
      <c r="G10" s="6"/>
      <c r="H10" s="5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8">
        <f t="shared" si="0"/>
        <v>0</v>
      </c>
      <c r="AE10" s="9">
        <f t="shared" si="1"/>
        <v>0</v>
      </c>
      <c r="AF10" s="35"/>
    </row>
    <row r="11" spans="1:33" ht="19.95" customHeight="1" x14ac:dyDescent="0.3">
      <c r="A11" s="34">
        <v>6</v>
      </c>
      <c r="B11" s="96" t="s">
        <v>6</v>
      </c>
      <c r="C11" s="39" t="s">
        <v>15</v>
      </c>
      <c r="D11" s="7"/>
      <c r="E11" s="7"/>
      <c r="F11" s="7"/>
      <c r="G11" s="7">
        <v>5.1176657875061198E-3</v>
      </c>
      <c r="H11" s="7"/>
      <c r="I11" s="26">
        <v>4143041.8590576202</v>
      </c>
      <c r="J11" s="27">
        <v>281262.08066864498</v>
      </c>
      <c r="K11" s="27"/>
      <c r="L11" s="28"/>
      <c r="M11" s="28"/>
      <c r="N11" s="28"/>
      <c r="O11" s="28">
        <v>210245.73558649799</v>
      </c>
      <c r="P11" s="28"/>
      <c r="Q11" s="7">
        <v>15825.905419541001</v>
      </c>
      <c r="R11" s="7"/>
      <c r="S11" s="7"/>
      <c r="T11" s="7">
        <v>737.31691094976304</v>
      </c>
      <c r="U11" s="7">
        <v>99.544332995785496</v>
      </c>
      <c r="V11" s="7">
        <v>2605.9914988598898</v>
      </c>
      <c r="W11" s="7"/>
      <c r="X11" s="7"/>
      <c r="Y11" s="7"/>
      <c r="Z11" s="7"/>
      <c r="AA11" s="7"/>
      <c r="AB11" s="7">
        <v>1005.50755115339</v>
      </c>
      <c r="AC11" s="7">
        <v>3149.0701106163001</v>
      </c>
      <c r="AD11" s="8">
        <f t="shared" si="0"/>
        <v>4657973.0162545443</v>
      </c>
      <c r="AE11" s="9">
        <f t="shared" si="1"/>
        <v>5.6265432778093123</v>
      </c>
      <c r="AF11" s="35"/>
    </row>
    <row r="12" spans="1:33" ht="19.95" customHeight="1" x14ac:dyDescent="0.3">
      <c r="A12" s="34">
        <v>7</v>
      </c>
      <c r="B12" s="97"/>
      <c r="C12" s="39" t="s">
        <v>16</v>
      </c>
      <c r="D12" s="7"/>
      <c r="E12" s="7"/>
      <c r="F12" s="7"/>
      <c r="G12" s="7"/>
      <c r="H12" s="7"/>
      <c r="I12" s="27"/>
      <c r="J12" s="26">
        <v>204840.26233525301</v>
      </c>
      <c r="K12" s="27"/>
      <c r="L12" s="28"/>
      <c r="M12" s="28"/>
      <c r="N12" s="28"/>
      <c r="O12" s="28">
        <v>9916.7795407559697</v>
      </c>
      <c r="P12" s="28"/>
      <c r="Q12" s="7">
        <v>4.5179986709341398</v>
      </c>
      <c r="R12" s="7"/>
      <c r="S12" s="7"/>
      <c r="T12" s="7"/>
      <c r="U12" s="7">
        <v>0.164099879793078</v>
      </c>
      <c r="V12" s="7"/>
      <c r="W12" s="7"/>
      <c r="X12" s="7"/>
      <c r="Y12" s="7"/>
      <c r="Z12" s="7"/>
      <c r="AA12" s="7"/>
      <c r="AB12" s="7"/>
      <c r="AC12" s="7">
        <v>1145.33001207384</v>
      </c>
      <c r="AD12" s="8">
        <f t="shared" si="0"/>
        <v>215907.05398663352</v>
      </c>
      <c r="AE12" s="9">
        <f t="shared" si="1"/>
        <v>0.26080236596495548</v>
      </c>
      <c r="AF12" s="35"/>
    </row>
    <row r="13" spans="1:33" ht="19.95" customHeight="1" x14ac:dyDescent="0.3">
      <c r="A13" s="34">
        <v>8</v>
      </c>
      <c r="B13" s="97"/>
      <c r="C13" s="39" t="s">
        <v>17</v>
      </c>
      <c r="D13" s="7"/>
      <c r="E13" s="7"/>
      <c r="F13" s="7"/>
      <c r="G13" s="7"/>
      <c r="H13" s="7"/>
      <c r="I13" s="27"/>
      <c r="J13" s="27"/>
      <c r="K13" s="26"/>
      <c r="L13" s="28"/>
      <c r="M13" s="28"/>
      <c r="N13" s="28"/>
      <c r="O13" s="28"/>
      <c r="P13" s="28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8">
        <f t="shared" si="0"/>
        <v>0</v>
      </c>
      <c r="AE13" s="9">
        <f t="shared" si="1"/>
        <v>0</v>
      </c>
      <c r="AF13" s="35"/>
    </row>
    <row r="14" spans="1:33" ht="19.95" customHeight="1" x14ac:dyDescent="0.3">
      <c r="A14" s="34">
        <v>9</v>
      </c>
      <c r="B14" s="97"/>
      <c r="C14" s="44" t="s">
        <v>18</v>
      </c>
      <c r="D14" s="7"/>
      <c r="E14" s="7"/>
      <c r="F14" s="7"/>
      <c r="G14" s="7"/>
      <c r="H14" s="7"/>
      <c r="I14" s="28"/>
      <c r="J14" s="28"/>
      <c r="K14" s="28"/>
      <c r="L14" s="45">
        <v>340257.76848183601</v>
      </c>
      <c r="M14" s="46">
        <v>1306.12057217244</v>
      </c>
      <c r="N14" s="46"/>
      <c r="O14" s="46">
        <v>20340.208852885298</v>
      </c>
      <c r="P14" s="46"/>
      <c r="Q14" s="7">
        <v>9262.6244855560908</v>
      </c>
      <c r="R14" s="7"/>
      <c r="S14" s="7"/>
      <c r="T14" s="7">
        <v>37.1425313500851</v>
      </c>
      <c r="U14" s="7"/>
      <c r="V14" s="7">
        <v>10.6712726366022</v>
      </c>
      <c r="W14" s="7"/>
      <c r="X14" s="7"/>
      <c r="Y14" s="7"/>
      <c r="Z14" s="7"/>
      <c r="AA14" s="7"/>
      <c r="AB14" s="7"/>
      <c r="AC14" s="7">
        <v>450.12496886596199</v>
      </c>
      <c r="AD14" s="8">
        <f t="shared" si="0"/>
        <v>371664.6611653025</v>
      </c>
      <c r="AE14" s="9">
        <f t="shared" si="1"/>
        <v>0.44894792081909124</v>
      </c>
      <c r="AF14" s="35"/>
    </row>
    <row r="15" spans="1:33" ht="19.95" customHeight="1" x14ac:dyDescent="0.3">
      <c r="A15" s="34">
        <v>10</v>
      </c>
      <c r="B15" s="97"/>
      <c r="C15" s="44" t="s">
        <v>19</v>
      </c>
      <c r="D15" s="7"/>
      <c r="E15" s="7"/>
      <c r="F15" s="7"/>
      <c r="G15" s="7"/>
      <c r="H15" s="7"/>
      <c r="I15" s="28"/>
      <c r="J15" s="28"/>
      <c r="K15" s="28"/>
      <c r="L15" s="46"/>
      <c r="M15" s="45">
        <v>1187.7750962472301</v>
      </c>
      <c r="N15" s="46"/>
      <c r="O15" s="46">
        <v>39.035395757010697</v>
      </c>
      <c r="P15" s="46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8">
        <f t="shared" si="0"/>
        <v>1226.8104920042408</v>
      </c>
      <c r="AE15" s="9">
        <f t="shared" si="1"/>
        <v>1.4819111881594431E-3</v>
      </c>
      <c r="AF15" s="35"/>
    </row>
    <row r="16" spans="1:33" ht="19.95" customHeight="1" x14ac:dyDescent="0.3">
      <c r="A16" s="34">
        <v>11</v>
      </c>
      <c r="B16" s="97"/>
      <c r="C16" s="44" t="s">
        <v>54</v>
      </c>
      <c r="D16" s="7"/>
      <c r="E16" s="7"/>
      <c r="F16" s="7"/>
      <c r="G16" s="7"/>
      <c r="H16" s="7"/>
      <c r="I16" s="28"/>
      <c r="J16" s="28"/>
      <c r="K16" s="28"/>
      <c r="L16" s="46"/>
      <c r="M16" s="46"/>
      <c r="N16" s="45"/>
      <c r="O16" s="46"/>
      <c r="P16" s="46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8">
        <f t="shared" si="0"/>
        <v>0</v>
      </c>
      <c r="AE16" s="9">
        <f t="shared" si="1"/>
        <v>0</v>
      </c>
      <c r="AF16" s="35"/>
    </row>
    <row r="17" spans="1:33" ht="19.95" customHeight="1" x14ac:dyDescent="0.3">
      <c r="A17" s="34">
        <v>12</v>
      </c>
      <c r="B17" s="97"/>
      <c r="C17" s="44" t="s">
        <v>55</v>
      </c>
      <c r="D17" s="7"/>
      <c r="E17" s="7"/>
      <c r="F17" s="7">
        <v>626696.29515792697</v>
      </c>
      <c r="G17" s="7">
        <v>3491.1016768124</v>
      </c>
      <c r="H17" s="7"/>
      <c r="I17" s="28"/>
      <c r="J17" s="28"/>
      <c r="K17" s="28">
        <v>41581.3356273428</v>
      </c>
      <c r="L17" s="46"/>
      <c r="M17" s="46"/>
      <c r="N17" s="46">
        <v>672.64212456582698</v>
      </c>
      <c r="O17" s="45">
        <v>19808212.3148169</v>
      </c>
      <c r="P17" s="46"/>
      <c r="Q17" s="7">
        <v>68724.283421891494</v>
      </c>
      <c r="R17" s="7"/>
      <c r="S17" s="7"/>
      <c r="T17" s="7">
        <v>9882.9539558605993</v>
      </c>
      <c r="U17" s="7"/>
      <c r="V17" s="7">
        <v>2888.0997580794301</v>
      </c>
      <c r="W17" s="7"/>
      <c r="X17" s="7"/>
      <c r="Y17" s="7"/>
      <c r="Z17" s="7"/>
      <c r="AA17" s="7">
        <v>1176.25330046876</v>
      </c>
      <c r="AB17" s="7">
        <v>25.0789520531264</v>
      </c>
      <c r="AC17" s="7">
        <v>108742.350797224</v>
      </c>
      <c r="AD17" s="8">
        <f t="shared" si="0"/>
        <v>20672092.709589127</v>
      </c>
      <c r="AE17" s="9">
        <f t="shared" si="1"/>
        <v>24.970609290243573</v>
      </c>
      <c r="AF17" s="35"/>
    </row>
    <row r="18" spans="1:33" ht="19.95" customHeight="1" x14ac:dyDescent="0.3">
      <c r="A18" s="34">
        <v>13</v>
      </c>
      <c r="B18" s="98"/>
      <c r="C18" s="44" t="s">
        <v>22</v>
      </c>
      <c r="D18" s="7"/>
      <c r="E18" s="7"/>
      <c r="F18" s="7"/>
      <c r="G18" s="7"/>
      <c r="H18" s="7"/>
      <c r="I18" s="28"/>
      <c r="J18" s="28"/>
      <c r="K18" s="28"/>
      <c r="L18" s="46"/>
      <c r="M18" s="46"/>
      <c r="N18" s="46"/>
      <c r="O18" s="46"/>
      <c r="P18" s="45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8">
        <f t="shared" si="0"/>
        <v>0</v>
      </c>
      <c r="AE18" s="9">
        <f t="shared" si="1"/>
        <v>0</v>
      </c>
      <c r="AF18" s="35"/>
    </row>
    <row r="19" spans="1:33" ht="19.95" customHeight="1" x14ac:dyDescent="0.3">
      <c r="A19" s="34">
        <v>14</v>
      </c>
      <c r="B19" s="99" t="s">
        <v>36</v>
      </c>
      <c r="C19" s="41" t="s">
        <v>56</v>
      </c>
      <c r="D19" s="7"/>
      <c r="E19" s="7"/>
      <c r="F19" s="7">
        <v>148016.27450391799</v>
      </c>
      <c r="G19" s="7"/>
      <c r="H19" s="7"/>
      <c r="I19" s="7"/>
      <c r="J19" s="7"/>
      <c r="K19" s="7">
        <v>6647.0365524175004</v>
      </c>
      <c r="L19" s="7"/>
      <c r="M19" s="7"/>
      <c r="N19" s="7">
        <v>196.77111644573</v>
      </c>
      <c r="O19" s="7">
        <v>35721.562177197302</v>
      </c>
      <c r="P19" s="7"/>
      <c r="Q19" s="10">
        <v>4268037.4276301498</v>
      </c>
      <c r="R19" s="11"/>
      <c r="S19" s="11"/>
      <c r="T19" s="7">
        <v>1836.1318466095399</v>
      </c>
      <c r="U19" s="7"/>
      <c r="V19" s="7">
        <v>191.072473786578</v>
      </c>
      <c r="W19" s="7"/>
      <c r="X19" s="7"/>
      <c r="Y19" s="7"/>
      <c r="Z19" s="7"/>
      <c r="AA19" s="7">
        <v>640.04172466640796</v>
      </c>
      <c r="AB19" s="7"/>
      <c r="AC19" s="7">
        <v>84182.563695070494</v>
      </c>
      <c r="AD19" s="8">
        <f t="shared" si="0"/>
        <v>4545468.8817202607</v>
      </c>
      <c r="AE19" s="9">
        <f t="shared" si="1"/>
        <v>5.4906452424019223</v>
      </c>
      <c r="AF19" s="35"/>
    </row>
    <row r="20" spans="1:33" ht="19.95" customHeight="1" x14ac:dyDescent="0.3">
      <c r="A20" s="34">
        <v>15</v>
      </c>
      <c r="B20" s="99"/>
      <c r="C20" s="41" t="s">
        <v>24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1"/>
      <c r="R20" s="10"/>
      <c r="S20" s="11"/>
      <c r="T20" s="7"/>
      <c r="U20" s="7"/>
      <c r="V20" s="7"/>
      <c r="W20" s="7"/>
      <c r="X20" s="7"/>
      <c r="Y20" s="7"/>
      <c r="Z20" s="7"/>
      <c r="AA20" s="7"/>
      <c r="AB20" s="7"/>
      <c r="AC20" s="7"/>
      <c r="AD20" s="8">
        <f t="shared" si="0"/>
        <v>0</v>
      </c>
      <c r="AE20" s="9">
        <f t="shared" si="1"/>
        <v>0</v>
      </c>
      <c r="AF20" s="35"/>
    </row>
    <row r="21" spans="1:33" ht="19.95" customHeight="1" x14ac:dyDescent="0.3">
      <c r="A21" s="34">
        <v>16</v>
      </c>
      <c r="B21" s="99"/>
      <c r="C21" s="41" t="s">
        <v>25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1"/>
      <c r="R21" s="11"/>
      <c r="S21" s="10"/>
      <c r="T21" s="7"/>
      <c r="U21" s="7"/>
      <c r="V21" s="7"/>
      <c r="W21" s="7"/>
      <c r="X21" s="7"/>
      <c r="Y21" s="7"/>
      <c r="Z21" s="7"/>
      <c r="AA21" s="7"/>
      <c r="AB21" s="7"/>
      <c r="AC21" s="7"/>
      <c r="AD21" s="8">
        <f t="shared" si="0"/>
        <v>0</v>
      </c>
      <c r="AE21" s="9">
        <f t="shared" si="1"/>
        <v>0</v>
      </c>
      <c r="AF21" s="35"/>
    </row>
    <row r="22" spans="1:33" ht="19.95" customHeight="1" x14ac:dyDescent="0.3">
      <c r="A22" s="34">
        <v>17</v>
      </c>
      <c r="B22" s="47" t="s">
        <v>8</v>
      </c>
      <c r="C22" s="37" t="s">
        <v>26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12">
        <v>229097.30619958701</v>
      </c>
      <c r="U22" s="7"/>
      <c r="V22" s="7"/>
      <c r="W22" s="7"/>
      <c r="X22" s="7"/>
      <c r="Y22" s="7"/>
      <c r="Z22" s="7"/>
      <c r="AA22" s="7"/>
      <c r="AB22" s="7"/>
      <c r="AC22" s="7">
        <v>34.727424426178999</v>
      </c>
      <c r="AD22" s="8">
        <f t="shared" si="0"/>
        <v>229132.03362401319</v>
      </c>
      <c r="AE22" s="9">
        <f t="shared" si="1"/>
        <v>0.27677732331618915</v>
      </c>
      <c r="AF22" s="35"/>
    </row>
    <row r="23" spans="1:33" ht="19.95" customHeight="1" x14ac:dyDescent="0.3">
      <c r="A23" s="34">
        <v>18</v>
      </c>
      <c r="B23" s="100" t="s">
        <v>37</v>
      </c>
      <c r="C23" s="42" t="s">
        <v>27</v>
      </c>
      <c r="D23" s="7">
        <v>160.76273725515099</v>
      </c>
      <c r="E23" s="7">
        <v>14.878723686674601</v>
      </c>
      <c r="F23" s="7"/>
      <c r="G23" s="7"/>
      <c r="H23" s="7"/>
      <c r="I23" s="7">
        <v>24.838744429698501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13">
        <v>132119.24908034701</v>
      </c>
      <c r="V23" s="14">
        <v>37.686452604240003</v>
      </c>
      <c r="W23" s="7"/>
      <c r="X23" s="7"/>
      <c r="Y23" s="7"/>
      <c r="Z23" s="7"/>
      <c r="AA23" s="7"/>
      <c r="AB23" s="7"/>
      <c r="AC23" s="7">
        <v>31.075862440495001</v>
      </c>
      <c r="AD23" s="8">
        <f t="shared" si="0"/>
        <v>132388.49160076326</v>
      </c>
      <c r="AE23" s="9">
        <f t="shared" si="1"/>
        <v>0.15991710876731347</v>
      </c>
      <c r="AF23" s="35"/>
      <c r="AG23" s="55" t="s">
        <v>76</v>
      </c>
    </row>
    <row r="24" spans="1:33" ht="19.95" customHeight="1" x14ac:dyDescent="0.3">
      <c r="A24" s="34">
        <v>19</v>
      </c>
      <c r="B24" s="100"/>
      <c r="C24" s="42" t="s">
        <v>57</v>
      </c>
      <c r="D24" s="7"/>
      <c r="E24" s="7"/>
      <c r="F24" s="7">
        <v>1862.58388538946</v>
      </c>
      <c r="G24" s="7"/>
      <c r="H24" s="7"/>
      <c r="I24" s="7"/>
      <c r="J24" s="7"/>
      <c r="K24" s="7">
        <v>147.62800582620599</v>
      </c>
      <c r="L24" s="7"/>
      <c r="M24" s="7"/>
      <c r="N24" s="7">
        <v>16.277939045390902</v>
      </c>
      <c r="O24" s="7">
        <v>49.316350231350398</v>
      </c>
      <c r="P24" s="7"/>
      <c r="Q24" s="7">
        <v>15.2964398547984</v>
      </c>
      <c r="R24" s="7"/>
      <c r="S24" s="7"/>
      <c r="T24" s="7"/>
      <c r="U24" s="14"/>
      <c r="V24" s="13">
        <v>529596.33311879705</v>
      </c>
      <c r="W24" s="7"/>
      <c r="X24" s="7"/>
      <c r="Y24" s="7"/>
      <c r="Z24" s="7"/>
      <c r="AA24" s="7"/>
      <c r="AB24" s="7"/>
      <c r="AC24" s="7">
        <v>162.06226935797</v>
      </c>
      <c r="AD24" s="8">
        <f t="shared" si="0"/>
        <v>531849.49800850218</v>
      </c>
      <c r="AE24" s="9">
        <f t="shared" si="1"/>
        <v>0.64244129525512594</v>
      </c>
      <c r="AF24" s="35"/>
    </row>
    <row r="25" spans="1:33" ht="19.95" customHeight="1" x14ac:dyDescent="0.3">
      <c r="A25" s="34">
        <v>20</v>
      </c>
      <c r="B25" s="101" t="s">
        <v>38</v>
      </c>
      <c r="C25" s="43" t="s">
        <v>29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>
        <v>7.6799572409860799</v>
      </c>
      <c r="P25" s="7"/>
      <c r="Q25" s="7">
        <v>99.354918275620904</v>
      </c>
      <c r="R25" s="7"/>
      <c r="S25" s="7"/>
      <c r="T25" s="7"/>
      <c r="U25" s="7"/>
      <c r="V25" s="7"/>
      <c r="W25" s="15">
        <v>72471.201410720503</v>
      </c>
      <c r="X25" s="16">
        <v>9706.9836139668005</v>
      </c>
      <c r="Y25" s="16"/>
      <c r="Z25" s="16"/>
      <c r="AA25" s="16"/>
      <c r="AB25" s="16"/>
      <c r="AC25" s="16"/>
      <c r="AD25" s="8">
        <f t="shared" si="0"/>
        <v>82285.219900203912</v>
      </c>
      <c r="AE25" s="9">
        <f t="shared" si="1"/>
        <v>9.9395455765184895E-2</v>
      </c>
      <c r="AF25" s="35"/>
    </row>
    <row r="26" spans="1:33" ht="19.95" customHeight="1" x14ac:dyDescent="0.3">
      <c r="A26" s="34">
        <v>21</v>
      </c>
      <c r="B26" s="101"/>
      <c r="C26" s="43" t="s">
        <v>30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6"/>
      <c r="X26" s="15">
        <v>10.239594310749499</v>
      </c>
      <c r="Y26" s="16"/>
      <c r="Z26" s="16"/>
      <c r="AA26" s="16"/>
      <c r="AB26" s="16"/>
      <c r="AC26" s="16"/>
      <c r="AD26" s="8">
        <f t="shared" si="0"/>
        <v>10.239594310749499</v>
      </c>
      <c r="AE26" s="9">
        <f t="shared" si="1"/>
        <v>1.2368796542099519E-5</v>
      </c>
      <c r="AF26" s="35"/>
    </row>
    <row r="27" spans="1:33" ht="19.95" customHeight="1" x14ac:dyDescent="0.3">
      <c r="A27" s="34">
        <v>22</v>
      </c>
      <c r="B27" s="101"/>
      <c r="C27" s="43" t="s">
        <v>31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16"/>
      <c r="X27" s="16"/>
      <c r="Y27" s="15">
        <v>127.27868153106201</v>
      </c>
      <c r="Z27" s="16"/>
      <c r="AA27" s="16"/>
      <c r="AB27" s="16"/>
      <c r="AC27" s="16"/>
      <c r="AD27" s="8">
        <f t="shared" si="0"/>
        <v>127.27868153106201</v>
      </c>
      <c r="AE27" s="9">
        <f t="shared" si="1"/>
        <v>1.5374477427799132E-4</v>
      </c>
      <c r="AF27" s="35"/>
    </row>
    <row r="28" spans="1:33" ht="19.95" customHeight="1" x14ac:dyDescent="0.3">
      <c r="A28" s="34">
        <v>23</v>
      </c>
      <c r="B28" s="101"/>
      <c r="C28" s="43" t="s">
        <v>32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16"/>
      <c r="X28" s="16"/>
      <c r="Y28" s="16"/>
      <c r="Z28" s="15"/>
      <c r="AA28" s="16"/>
      <c r="AB28" s="16"/>
      <c r="AC28" s="16"/>
      <c r="AD28" s="8">
        <f t="shared" si="0"/>
        <v>0</v>
      </c>
      <c r="AE28" s="9">
        <f t="shared" si="1"/>
        <v>0</v>
      </c>
      <c r="AF28" s="35"/>
    </row>
    <row r="29" spans="1:33" ht="19.95" customHeight="1" x14ac:dyDescent="0.3">
      <c r="A29" s="34">
        <v>24</v>
      </c>
      <c r="B29" s="101"/>
      <c r="C29" s="43" t="s">
        <v>33</v>
      </c>
      <c r="D29" s="7"/>
      <c r="E29" s="7"/>
      <c r="F29" s="7">
        <v>245.09769802278399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16"/>
      <c r="X29" s="16"/>
      <c r="Y29" s="16"/>
      <c r="Z29" s="16"/>
      <c r="AA29" s="15">
        <v>46458.219835970798</v>
      </c>
      <c r="AB29" s="16"/>
      <c r="AC29" s="16"/>
      <c r="AD29" s="8">
        <f t="shared" si="0"/>
        <v>46703.317533993584</v>
      </c>
      <c r="AE29" s="9">
        <f t="shared" si="1"/>
        <v>5.6414718678122401E-2</v>
      </c>
      <c r="AF29" s="35"/>
    </row>
    <row r="30" spans="1:33" ht="19.95" customHeight="1" x14ac:dyDescent="0.3">
      <c r="A30" s="34">
        <v>25</v>
      </c>
      <c r="B30" s="101"/>
      <c r="C30" s="43" t="s">
        <v>34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>
        <v>156.54608740680399</v>
      </c>
      <c r="R30" s="7"/>
      <c r="S30" s="7"/>
      <c r="T30" s="7"/>
      <c r="U30" s="7"/>
      <c r="V30" s="7"/>
      <c r="W30" s="16"/>
      <c r="X30" s="16"/>
      <c r="Y30" s="16"/>
      <c r="Z30" s="16"/>
      <c r="AA30" s="16"/>
      <c r="AB30" s="15">
        <v>50382.126249173001</v>
      </c>
      <c r="AC30" s="16"/>
      <c r="AD30" s="8">
        <f t="shared" si="0"/>
        <v>50538.672336579803</v>
      </c>
      <c r="AE30" s="9">
        <f t="shared" si="1"/>
        <v>6.1047590038089482E-2</v>
      </c>
      <c r="AF30" s="35"/>
    </row>
    <row r="31" spans="1:33" ht="19.95" customHeight="1" x14ac:dyDescent="0.3">
      <c r="A31" s="34">
        <v>26</v>
      </c>
      <c r="B31" s="101"/>
      <c r="C31" s="43" t="s">
        <v>35</v>
      </c>
      <c r="D31" s="7">
        <v>297782.41465246899</v>
      </c>
      <c r="E31" s="7">
        <v>575.90149956248797</v>
      </c>
      <c r="F31" s="7">
        <v>157.75662202180101</v>
      </c>
      <c r="G31" s="7"/>
      <c r="H31" s="7"/>
      <c r="I31" s="7">
        <v>5921.1688469959099</v>
      </c>
      <c r="J31" s="7"/>
      <c r="K31" s="7"/>
      <c r="L31" s="7"/>
      <c r="M31" s="7"/>
      <c r="N31" s="7"/>
      <c r="O31" s="7">
        <v>376557.20015610103</v>
      </c>
      <c r="P31" s="7"/>
      <c r="Q31" s="7">
        <v>98926.935276213</v>
      </c>
      <c r="R31" s="7"/>
      <c r="S31" s="7"/>
      <c r="T31" s="7">
        <v>122.963513812035</v>
      </c>
      <c r="U31" s="7">
        <v>97.817695483239106</v>
      </c>
      <c r="V31" s="7">
        <v>1086.6498759169899</v>
      </c>
      <c r="W31" s="16"/>
      <c r="X31" s="16"/>
      <c r="Y31" s="16"/>
      <c r="Z31" s="16"/>
      <c r="AA31" s="16">
        <v>130.870710164537</v>
      </c>
      <c r="AB31" s="16"/>
      <c r="AC31" s="15">
        <v>57309.636544970097</v>
      </c>
      <c r="AD31" s="8">
        <f t="shared" si="0"/>
        <v>838669.31539371004</v>
      </c>
      <c r="AE31" s="9">
        <f t="shared" si="1"/>
        <v>1.0130606558618047</v>
      </c>
      <c r="AF31" s="35"/>
    </row>
    <row r="32" spans="1:33" ht="19.95" customHeight="1" x14ac:dyDescent="0.35">
      <c r="A32" s="31"/>
      <c r="B32" s="102" t="s">
        <v>39</v>
      </c>
      <c r="C32" s="102"/>
      <c r="D32" s="17">
        <f t="shared" ref="D32:AD32" si="2">SUM(D6:D31)</f>
        <v>43709799.69051142</v>
      </c>
      <c r="E32" s="17">
        <f t="shared" si="2"/>
        <v>3489898.2736310638</v>
      </c>
      <c r="F32" s="17">
        <f t="shared" si="2"/>
        <v>780812.25259296014</v>
      </c>
      <c r="G32" s="17">
        <f t="shared" si="2"/>
        <v>99812.793167046053</v>
      </c>
      <c r="H32" s="17">
        <f t="shared" si="2"/>
        <v>0</v>
      </c>
      <c r="I32" s="17">
        <f t="shared" si="2"/>
        <v>4148987.8666490461</v>
      </c>
      <c r="J32" s="17">
        <f t="shared" si="2"/>
        <v>486102.34300389799</v>
      </c>
      <c r="K32" s="17">
        <f t="shared" si="2"/>
        <v>48376.000185586505</v>
      </c>
      <c r="L32" s="17">
        <f t="shared" si="2"/>
        <v>340257.76848183601</v>
      </c>
      <c r="M32" s="17">
        <f t="shared" si="2"/>
        <v>2493.8956684196701</v>
      </c>
      <c r="N32" s="17">
        <f t="shared" si="2"/>
        <v>885.69118005694781</v>
      </c>
      <c r="O32" s="17">
        <f t="shared" si="2"/>
        <v>23422094.085681684</v>
      </c>
      <c r="P32" s="17">
        <f t="shared" si="2"/>
        <v>0</v>
      </c>
      <c r="Q32" s="17">
        <f t="shared" si="2"/>
        <v>4747444.8212734824</v>
      </c>
      <c r="R32" s="17">
        <f t="shared" si="2"/>
        <v>0</v>
      </c>
      <c r="S32" s="17">
        <f t="shared" si="2"/>
        <v>0</v>
      </c>
      <c r="T32" s="17">
        <f t="shared" si="2"/>
        <v>246623.67683690944</v>
      </c>
      <c r="U32" s="17">
        <f t="shared" si="2"/>
        <v>134288.28427124876</v>
      </c>
      <c r="V32" s="17">
        <f t="shared" si="2"/>
        <v>544370.39914578327</v>
      </c>
      <c r="W32" s="17">
        <f t="shared" si="2"/>
        <v>72471.201410720503</v>
      </c>
      <c r="X32" s="17">
        <f t="shared" si="2"/>
        <v>9717.2232082775499</v>
      </c>
      <c r="Y32" s="17">
        <f t="shared" si="2"/>
        <v>127.27868153106201</v>
      </c>
      <c r="Z32" s="17">
        <f t="shared" si="2"/>
        <v>0</v>
      </c>
      <c r="AA32" s="17">
        <f t="shared" si="2"/>
        <v>50704.470129754511</v>
      </c>
      <c r="AB32" s="17">
        <f t="shared" si="2"/>
        <v>51526.248184437434</v>
      </c>
      <c r="AC32" s="17">
        <f t="shared" si="2"/>
        <v>398901.78904835874</v>
      </c>
      <c r="AD32" s="48">
        <f t="shared" si="2"/>
        <v>82785696.052943543</v>
      </c>
      <c r="AE32" s="18"/>
      <c r="AF32" s="35"/>
    </row>
    <row r="33" spans="1:32" ht="19.95" customHeight="1" x14ac:dyDescent="0.35">
      <c r="A33" s="31"/>
      <c r="B33" s="94">
        <f>AE4</f>
        <v>0</v>
      </c>
      <c r="C33" s="94"/>
      <c r="D33" s="49">
        <f t="shared" ref="D33:AC33" si="3">D32/$AD$32*100</f>
        <v>52.798734291679928</v>
      </c>
      <c r="E33" s="49">
        <f t="shared" si="3"/>
        <v>4.2155812417149763</v>
      </c>
      <c r="F33" s="49">
        <f t="shared" si="3"/>
        <v>0.94317290283288913</v>
      </c>
      <c r="G33" s="49">
        <f t="shared" si="3"/>
        <v>0.12056768007750185</v>
      </c>
      <c r="H33" s="49">
        <f t="shared" si="3"/>
        <v>0</v>
      </c>
      <c r="I33" s="49">
        <f t="shared" si="3"/>
        <v>5.0117207011168494</v>
      </c>
      <c r="J33" s="49">
        <f t="shared" si="3"/>
        <v>0.58718156176765524</v>
      </c>
      <c r="K33" s="49">
        <f t="shared" si="3"/>
        <v>5.8435215854981556E-2</v>
      </c>
      <c r="L33" s="49">
        <f t="shared" si="3"/>
        <v>0.41101033717737007</v>
      </c>
      <c r="M33" s="49">
        <f t="shared" si="3"/>
        <v>3.0124717038372919E-3</v>
      </c>
      <c r="N33" s="49">
        <f t="shared" si="3"/>
        <v>1.0698601597678491E-3</v>
      </c>
      <c r="O33" s="49">
        <f t="shared" si="3"/>
        <v>28.292440847151497</v>
      </c>
      <c r="P33" s="49">
        <f t="shared" si="3"/>
        <v>0</v>
      </c>
      <c r="Q33" s="49">
        <f t="shared" si="3"/>
        <v>5.7346196838610526</v>
      </c>
      <c r="R33" s="49">
        <f t="shared" si="3"/>
        <v>0</v>
      </c>
      <c r="S33" s="49">
        <f t="shared" si="3"/>
        <v>0</v>
      </c>
      <c r="T33" s="49">
        <f t="shared" si="3"/>
        <v>0.29790614634584622</v>
      </c>
      <c r="U33" s="49">
        <f t="shared" si="3"/>
        <v>0.16221194079876797</v>
      </c>
      <c r="V33" s="49">
        <f t="shared" si="3"/>
        <v>0.65756576933005995</v>
      </c>
      <c r="W33" s="49">
        <f t="shared" si="3"/>
        <v>8.7540728490551473E-2</v>
      </c>
      <c r="X33" s="49">
        <f t="shared" si="3"/>
        <v>1.1737804562352343E-2</v>
      </c>
      <c r="Y33" s="49">
        <f t="shared" si="3"/>
        <v>1.5374477427799132E-4</v>
      </c>
      <c r="Z33" s="49">
        <f t="shared" si="3"/>
        <v>0</v>
      </c>
      <c r="AA33" s="49">
        <f t="shared" si="3"/>
        <v>6.1247863516576254E-2</v>
      </c>
      <c r="AB33" s="49">
        <f t="shared" si="3"/>
        <v>6.2240520574333394E-2</v>
      </c>
      <c r="AC33" s="49">
        <f t="shared" si="3"/>
        <v>0.4818486865089</v>
      </c>
      <c r="AD33" s="50"/>
      <c r="AE33" s="50"/>
      <c r="AF33" s="35"/>
    </row>
    <row r="34" spans="1:32" x14ac:dyDescent="0.35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5"/>
    </row>
    <row r="35" spans="1:32" x14ac:dyDescent="0.35">
      <c r="A35" s="31"/>
      <c r="B35" s="32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5"/>
    </row>
    <row r="36" spans="1:32" x14ac:dyDescent="0.35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51"/>
      <c r="AE36" s="31"/>
      <c r="AF36" s="35"/>
    </row>
    <row r="37" spans="1:32" x14ac:dyDescent="0.35">
      <c r="A37" s="31"/>
      <c r="B37" s="32"/>
      <c r="C37" s="31"/>
      <c r="D37" s="31"/>
      <c r="E37" s="22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51"/>
      <c r="AE37" s="31"/>
      <c r="AF37" s="35"/>
    </row>
    <row r="38" spans="1:32" x14ac:dyDescent="0.35">
      <c r="A38" s="31"/>
      <c r="B38" s="32"/>
      <c r="C38" s="31"/>
      <c r="D38" s="31"/>
      <c r="E38" s="23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5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38"/>
  <sheetViews>
    <sheetView showGridLines="0" zoomScale="50" zoomScaleNormal="50" workbookViewId="0">
      <selection sqref="A1:AE33"/>
    </sheetView>
  </sheetViews>
  <sheetFormatPr defaultRowHeight="16.2" x14ac:dyDescent="0.35"/>
  <cols>
    <col min="1" max="1" width="5" style="57" customWidth="1"/>
    <col min="2" max="2" width="10.77734375" style="53" customWidth="1"/>
    <col min="3" max="3" width="10.77734375" style="52" customWidth="1"/>
    <col min="4" max="29" width="12.77734375" style="52" customWidth="1"/>
    <col min="30" max="30" width="17.109375" style="52" bestFit="1" customWidth="1"/>
    <col min="31" max="31" width="12.77734375" style="52" customWidth="1"/>
    <col min="32" max="16384" width="8.88671875" style="36"/>
  </cols>
  <sheetData>
    <row r="1" spans="1:32" ht="19.95" customHeight="1" x14ac:dyDescent="0.35">
      <c r="A1" s="31"/>
      <c r="B1" s="32"/>
      <c r="C1" s="33"/>
      <c r="D1" s="34">
        <v>1</v>
      </c>
      <c r="E1" s="34">
        <v>2</v>
      </c>
      <c r="F1" s="34">
        <v>3</v>
      </c>
      <c r="G1" s="34">
        <v>4</v>
      </c>
      <c r="H1" s="34">
        <v>5</v>
      </c>
      <c r="I1" s="34">
        <v>6</v>
      </c>
      <c r="J1" s="34">
        <v>7</v>
      </c>
      <c r="K1" s="34">
        <v>8</v>
      </c>
      <c r="L1" s="34">
        <v>9</v>
      </c>
      <c r="M1" s="34">
        <v>10</v>
      </c>
      <c r="N1" s="34">
        <v>11</v>
      </c>
      <c r="O1" s="34">
        <v>12</v>
      </c>
      <c r="P1" s="34">
        <v>13</v>
      </c>
      <c r="Q1" s="34">
        <v>14</v>
      </c>
      <c r="R1" s="34">
        <v>15</v>
      </c>
      <c r="S1" s="34">
        <v>16</v>
      </c>
      <c r="T1" s="34">
        <v>17</v>
      </c>
      <c r="U1" s="34">
        <v>18</v>
      </c>
      <c r="V1" s="34">
        <v>19</v>
      </c>
      <c r="W1" s="34">
        <v>20</v>
      </c>
      <c r="X1" s="34">
        <v>21</v>
      </c>
      <c r="Y1" s="34">
        <v>22</v>
      </c>
      <c r="Z1" s="34">
        <v>23</v>
      </c>
      <c r="AA1" s="34">
        <v>24</v>
      </c>
      <c r="AB1" s="34">
        <v>25</v>
      </c>
      <c r="AC1" s="34">
        <v>26</v>
      </c>
      <c r="AD1" s="33"/>
      <c r="AE1" s="33"/>
      <c r="AF1" s="35"/>
    </row>
    <row r="2" spans="1:32" ht="19.95" customHeight="1" x14ac:dyDescent="0.35">
      <c r="A2" s="31"/>
      <c r="B2" s="82" t="s">
        <v>58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35"/>
    </row>
    <row r="3" spans="1:32" ht="19.95" customHeight="1" x14ac:dyDescent="0.35">
      <c r="A3" s="31"/>
      <c r="B3" s="82" t="s">
        <v>1</v>
      </c>
      <c r="C3" s="82"/>
      <c r="D3" s="83" t="s">
        <v>44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2" t="s">
        <v>42</v>
      </c>
      <c r="AE3" s="84" t="s">
        <v>4</v>
      </c>
      <c r="AF3" s="35"/>
    </row>
    <row r="4" spans="1:32" ht="32.4" customHeight="1" x14ac:dyDescent="0.35">
      <c r="A4" s="31"/>
      <c r="B4" s="82"/>
      <c r="C4" s="82"/>
      <c r="D4" s="87" t="s">
        <v>5</v>
      </c>
      <c r="E4" s="87"/>
      <c r="F4" s="87"/>
      <c r="G4" s="87"/>
      <c r="H4" s="87"/>
      <c r="I4" s="88" t="s">
        <v>6</v>
      </c>
      <c r="J4" s="89"/>
      <c r="K4" s="89"/>
      <c r="L4" s="89"/>
      <c r="M4" s="89"/>
      <c r="N4" s="89"/>
      <c r="O4" s="89"/>
      <c r="P4" s="90"/>
      <c r="Q4" s="91" t="s">
        <v>7</v>
      </c>
      <c r="R4" s="91"/>
      <c r="S4" s="91"/>
      <c r="T4" s="37" t="s">
        <v>8</v>
      </c>
      <c r="U4" s="92" t="s">
        <v>9</v>
      </c>
      <c r="V4" s="92"/>
      <c r="W4" s="93" t="s">
        <v>38</v>
      </c>
      <c r="X4" s="93"/>
      <c r="Y4" s="93"/>
      <c r="Z4" s="93"/>
      <c r="AA4" s="93"/>
      <c r="AB4" s="93"/>
      <c r="AC4" s="93"/>
      <c r="AD4" s="82"/>
      <c r="AE4" s="85"/>
      <c r="AF4" s="35"/>
    </row>
    <row r="5" spans="1:32" ht="19.95" customHeight="1" x14ac:dyDescent="0.35">
      <c r="A5" s="31"/>
      <c r="B5" s="82"/>
      <c r="C5" s="82"/>
      <c r="D5" s="38" t="s">
        <v>10</v>
      </c>
      <c r="E5" s="38" t="s">
        <v>11</v>
      </c>
      <c r="F5" s="38" t="s">
        <v>52</v>
      </c>
      <c r="G5" s="38" t="s">
        <v>53</v>
      </c>
      <c r="H5" s="38" t="s">
        <v>14</v>
      </c>
      <c r="I5" s="39" t="s">
        <v>15</v>
      </c>
      <c r="J5" s="39" t="s">
        <v>16</v>
      </c>
      <c r="K5" s="39" t="s">
        <v>17</v>
      </c>
      <c r="L5" s="40" t="s">
        <v>18</v>
      </c>
      <c r="M5" s="40" t="s">
        <v>19</v>
      </c>
      <c r="N5" s="40" t="s">
        <v>54</v>
      </c>
      <c r="O5" s="40" t="s">
        <v>55</v>
      </c>
      <c r="P5" s="40" t="s">
        <v>22</v>
      </c>
      <c r="Q5" s="41" t="s">
        <v>56</v>
      </c>
      <c r="R5" s="41" t="s">
        <v>24</v>
      </c>
      <c r="S5" s="41" t="s">
        <v>25</v>
      </c>
      <c r="T5" s="37" t="s">
        <v>26</v>
      </c>
      <c r="U5" s="42" t="s">
        <v>27</v>
      </c>
      <c r="V5" s="42" t="s">
        <v>57</v>
      </c>
      <c r="W5" s="43" t="s">
        <v>29</v>
      </c>
      <c r="X5" s="43" t="s">
        <v>30</v>
      </c>
      <c r="Y5" s="43" t="s">
        <v>31</v>
      </c>
      <c r="Z5" s="43" t="s">
        <v>32</v>
      </c>
      <c r="AA5" s="43" t="s">
        <v>33</v>
      </c>
      <c r="AB5" s="43" t="s">
        <v>34</v>
      </c>
      <c r="AC5" s="43" t="s">
        <v>35</v>
      </c>
      <c r="AD5" s="82"/>
      <c r="AE5" s="86"/>
      <c r="AF5" s="35"/>
    </row>
    <row r="6" spans="1:32" ht="19.95" customHeight="1" x14ac:dyDescent="0.3">
      <c r="A6" s="34">
        <v>1</v>
      </c>
      <c r="B6" s="95" t="s">
        <v>5</v>
      </c>
      <c r="C6" s="38" t="s">
        <v>10</v>
      </c>
      <c r="D6" s="5">
        <v>36633051.185747698</v>
      </c>
      <c r="E6" s="6">
        <v>849442.709027534</v>
      </c>
      <c r="F6" s="6">
        <v>13633.0847940888</v>
      </c>
      <c r="G6" s="6">
        <v>17084.897689545101</v>
      </c>
      <c r="H6" s="6"/>
      <c r="I6" s="7"/>
      <c r="J6" s="7"/>
      <c r="K6" s="7"/>
      <c r="L6" s="7"/>
      <c r="M6" s="7"/>
      <c r="N6" s="7"/>
      <c r="O6" s="7">
        <v>2765704.5320135602</v>
      </c>
      <c r="P6" s="7"/>
      <c r="Q6" s="7">
        <v>603270.81181667105</v>
      </c>
      <c r="R6" s="7"/>
      <c r="S6" s="7"/>
      <c r="T6" s="7">
        <v>13210.8222647811</v>
      </c>
      <c r="U6" s="7">
        <v>12935.466034904601</v>
      </c>
      <c r="V6" s="7">
        <v>177759.497513232</v>
      </c>
      <c r="W6" s="7"/>
      <c r="X6" s="7"/>
      <c r="Y6" s="7"/>
      <c r="Z6" s="7"/>
      <c r="AA6" s="7">
        <v>6199.4327281215801</v>
      </c>
      <c r="AB6" s="7">
        <v>690.09654961847298</v>
      </c>
      <c r="AC6" s="7">
        <v>2616817.1543310401</v>
      </c>
      <c r="AD6" s="8">
        <f t="shared" ref="AD6:AD31" si="0">SUM(D6:AC6)</f>
        <v>43709799.690510795</v>
      </c>
      <c r="AE6" s="9">
        <f t="shared" ref="AE6:AE31" si="1">AD6/$AD$32*100</f>
        <v>52.798734291679835</v>
      </c>
      <c r="AF6" s="35"/>
    </row>
    <row r="7" spans="1:32" ht="19.95" customHeight="1" x14ac:dyDescent="0.3">
      <c r="A7" s="34">
        <v>2</v>
      </c>
      <c r="B7" s="95"/>
      <c r="C7" s="38" t="s">
        <v>11</v>
      </c>
      <c r="D7" s="6"/>
      <c r="E7" s="5">
        <v>3203325.6015667301</v>
      </c>
      <c r="F7" s="6">
        <v>155.936945698523</v>
      </c>
      <c r="G7" s="6"/>
      <c r="H7" s="6"/>
      <c r="I7" s="7"/>
      <c r="J7" s="7"/>
      <c r="K7" s="7"/>
      <c r="L7" s="7"/>
      <c r="M7" s="7"/>
      <c r="N7" s="7"/>
      <c r="O7" s="7">
        <v>81754.873251100798</v>
      </c>
      <c r="P7" s="7"/>
      <c r="Q7" s="7">
        <v>37257.702494908102</v>
      </c>
      <c r="R7" s="7"/>
      <c r="S7" s="7"/>
      <c r="T7" s="7">
        <v>808.02795415093999</v>
      </c>
      <c r="U7" s="7">
        <v>1388.84305288113</v>
      </c>
      <c r="V7" s="7">
        <v>3209.7254844878998</v>
      </c>
      <c r="W7" s="7"/>
      <c r="X7" s="7"/>
      <c r="Y7" s="7"/>
      <c r="Z7" s="7"/>
      <c r="AA7" s="7">
        <v>419.49568613333599</v>
      </c>
      <c r="AB7" s="7">
        <v>41.104721842387299</v>
      </c>
      <c r="AC7" s="7">
        <v>161536.96247312101</v>
      </c>
      <c r="AD7" s="8">
        <f t="shared" si="0"/>
        <v>3489898.2736310549</v>
      </c>
      <c r="AE7" s="9">
        <f t="shared" si="1"/>
        <v>4.2155812417150189</v>
      </c>
      <c r="AF7" s="35"/>
    </row>
    <row r="8" spans="1:32" ht="19.95" customHeight="1" x14ac:dyDescent="0.3">
      <c r="A8" s="34">
        <v>3</v>
      </c>
      <c r="B8" s="95"/>
      <c r="C8" s="38" t="s">
        <v>52</v>
      </c>
      <c r="D8" s="6"/>
      <c r="E8" s="6"/>
      <c r="F8" s="5">
        <v>649789.10588231904</v>
      </c>
      <c r="G8" s="6">
        <v>568.30662520108399</v>
      </c>
      <c r="H8" s="6"/>
      <c r="I8" s="7"/>
      <c r="J8" s="7"/>
      <c r="K8" s="7"/>
      <c r="L8" s="7"/>
      <c r="M8" s="7"/>
      <c r="N8" s="7"/>
      <c r="O8" s="7">
        <v>73039.457418982201</v>
      </c>
      <c r="P8" s="7"/>
      <c r="Q8" s="7">
        <v>26431.956475044299</v>
      </c>
      <c r="R8" s="7"/>
      <c r="S8" s="7"/>
      <c r="T8" s="7">
        <v>714.03661017490799</v>
      </c>
      <c r="U8" s="7">
        <v>193.097892166582</v>
      </c>
      <c r="V8" s="7">
        <v>2483.7176231096801</v>
      </c>
      <c r="W8" s="7"/>
      <c r="X8" s="7"/>
      <c r="Y8" s="7"/>
      <c r="Z8" s="7"/>
      <c r="AA8" s="7">
        <v>89.606397386826998</v>
      </c>
      <c r="AB8" s="7"/>
      <c r="AC8" s="7">
        <v>27502.967668573201</v>
      </c>
      <c r="AD8" s="8">
        <f t="shared" si="0"/>
        <v>780812.25259295793</v>
      </c>
      <c r="AE8" s="9">
        <f t="shared" si="1"/>
        <v>0.94317290283289834</v>
      </c>
      <c r="AF8" s="35"/>
    </row>
    <row r="9" spans="1:32" ht="19.95" customHeight="1" x14ac:dyDescent="0.3">
      <c r="A9" s="34">
        <v>4</v>
      </c>
      <c r="B9" s="95"/>
      <c r="C9" s="38" t="s">
        <v>53</v>
      </c>
      <c r="D9" s="6"/>
      <c r="E9" s="6"/>
      <c r="F9" s="6">
        <v>12561.1778745297</v>
      </c>
      <c r="G9" s="5">
        <v>60803.094065119003</v>
      </c>
      <c r="H9" s="6"/>
      <c r="I9" s="7"/>
      <c r="J9" s="7"/>
      <c r="K9" s="7">
        <v>9.5113408571058393</v>
      </c>
      <c r="L9" s="7"/>
      <c r="M9" s="7"/>
      <c r="N9" s="7"/>
      <c r="O9" s="7">
        <v>5227.0160785355802</v>
      </c>
      <c r="P9" s="7"/>
      <c r="Q9" s="7">
        <v>4076.3939941393401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>
        <v>17135.599813865399</v>
      </c>
      <c r="AD9" s="8">
        <f t="shared" si="0"/>
        <v>99812.79316704614</v>
      </c>
      <c r="AE9" s="9">
        <f t="shared" si="1"/>
        <v>0.12056768007750347</v>
      </c>
      <c r="AF9" s="35"/>
    </row>
    <row r="10" spans="1:32" ht="19.95" customHeight="1" x14ac:dyDescent="0.3">
      <c r="A10" s="34">
        <v>5</v>
      </c>
      <c r="B10" s="95"/>
      <c r="C10" s="38" t="s">
        <v>14</v>
      </c>
      <c r="D10" s="6"/>
      <c r="E10" s="6"/>
      <c r="F10" s="6"/>
      <c r="G10" s="6"/>
      <c r="H10" s="5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8">
        <f t="shared" si="0"/>
        <v>0</v>
      </c>
      <c r="AE10" s="9">
        <f t="shared" si="1"/>
        <v>0</v>
      </c>
      <c r="AF10" s="35"/>
    </row>
    <row r="11" spans="1:32" ht="19.95" customHeight="1" x14ac:dyDescent="0.3">
      <c r="A11" s="34">
        <v>6</v>
      </c>
      <c r="B11" s="96" t="s">
        <v>6</v>
      </c>
      <c r="C11" s="39" t="s">
        <v>15</v>
      </c>
      <c r="D11" s="7"/>
      <c r="E11" s="7"/>
      <c r="F11" s="7"/>
      <c r="G11" s="7">
        <v>144.902263056344</v>
      </c>
      <c r="H11" s="7"/>
      <c r="I11" s="26">
        <v>3792282.1605974101</v>
      </c>
      <c r="J11" s="27">
        <v>93653.960043505795</v>
      </c>
      <c r="K11" s="27">
        <v>271.63479329550199</v>
      </c>
      <c r="L11" s="28"/>
      <c r="M11" s="28"/>
      <c r="N11" s="28"/>
      <c r="O11" s="28">
        <v>110411.858115316</v>
      </c>
      <c r="P11" s="28"/>
      <c r="Q11" s="7">
        <v>22985.530934358001</v>
      </c>
      <c r="R11" s="7"/>
      <c r="S11" s="7"/>
      <c r="T11" s="7">
        <v>1783.47758266751</v>
      </c>
      <c r="U11" s="7">
        <v>1234.0289986411699</v>
      </c>
      <c r="V11" s="7">
        <v>23763.296858503199</v>
      </c>
      <c r="W11" s="7"/>
      <c r="X11" s="7"/>
      <c r="Y11" s="7"/>
      <c r="Z11" s="7"/>
      <c r="AA11" s="7">
        <v>167.45944382519701</v>
      </c>
      <c r="AB11" s="7">
        <v>35.378497852730803</v>
      </c>
      <c r="AC11" s="7">
        <v>102254.178520594</v>
      </c>
      <c r="AD11" s="8">
        <f t="shared" si="0"/>
        <v>4148987.8666490256</v>
      </c>
      <c r="AE11" s="9">
        <f t="shared" si="1"/>
        <v>5.0117207011168876</v>
      </c>
      <c r="AF11" s="35"/>
    </row>
    <row r="12" spans="1:32" ht="19.95" customHeight="1" x14ac:dyDescent="0.3">
      <c r="A12" s="34">
        <v>7</v>
      </c>
      <c r="B12" s="97"/>
      <c r="C12" s="39" t="s">
        <v>16</v>
      </c>
      <c r="D12" s="7"/>
      <c r="E12" s="7"/>
      <c r="F12" s="7"/>
      <c r="G12" s="7">
        <v>95.978424542799601</v>
      </c>
      <c r="H12" s="7"/>
      <c r="I12" s="27"/>
      <c r="J12" s="26">
        <v>421010.209332828</v>
      </c>
      <c r="K12" s="27">
        <v>197.69180173249001</v>
      </c>
      <c r="L12" s="28"/>
      <c r="M12" s="28"/>
      <c r="N12" s="28"/>
      <c r="O12" s="28">
        <v>11488.268389436</v>
      </c>
      <c r="P12" s="28"/>
      <c r="Q12" s="7">
        <v>6273.1252085710303</v>
      </c>
      <c r="R12" s="7"/>
      <c r="S12" s="7"/>
      <c r="T12" s="7">
        <v>170.60987557060699</v>
      </c>
      <c r="U12" s="7">
        <v>7.4197453779725899</v>
      </c>
      <c r="V12" s="7">
        <v>1332.96760836457</v>
      </c>
      <c r="W12" s="7"/>
      <c r="X12" s="7"/>
      <c r="Y12" s="7"/>
      <c r="Z12" s="7"/>
      <c r="AA12" s="7">
        <v>4.1307418254840904</v>
      </c>
      <c r="AB12" s="7"/>
      <c r="AC12" s="7">
        <v>45521.941875651602</v>
      </c>
      <c r="AD12" s="8">
        <f t="shared" si="0"/>
        <v>486102.34300390061</v>
      </c>
      <c r="AE12" s="9">
        <f t="shared" si="1"/>
        <v>0.58718156176766578</v>
      </c>
      <c r="AF12" s="35"/>
    </row>
    <row r="13" spans="1:32" ht="19.95" customHeight="1" x14ac:dyDescent="0.3">
      <c r="A13" s="34">
        <v>8</v>
      </c>
      <c r="B13" s="97"/>
      <c r="C13" s="39" t="s">
        <v>17</v>
      </c>
      <c r="D13" s="7"/>
      <c r="E13" s="7"/>
      <c r="F13" s="7"/>
      <c r="G13" s="7">
        <v>0.645307888792642</v>
      </c>
      <c r="H13" s="7"/>
      <c r="I13" s="27"/>
      <c r="J13" s="27"/>
      <c r="K13" s="26">
        <v>38573.571653531399</v>
      </c>
      <c r="L13" s="28"/>
      <c r="M13" s="28"/>
      <c r="N13" s="28"/>
      <c r="O13" s="28">
        <v>6720.6997882215601</v>
      </c>
      <c r="P13" s="28"/>
      <c r="Q13" s="7">
        <v>2625.60888189356</v>
      </c>
      <c r="R13" s="7"/>
      <c r="S13" s="7"/>
      <c r="T13" s="7">
        <v>57.6997485307567</v>
      </c>
      <c r="U13" s="7">
        <v>4.2926235615043003E-2</v>
      </c>
      <c r="V13" s="7">
        <v>118.395290883821</v>
      </c>
      <c r="W13" s="7"/>
      <c r="X13" s="7"/>
      <c r="Y13" s="7"/>
      <c r="Z13" s="7"/>
      <c r="AA13" s="7"/>
      <c r="AB13" s="7"/>
      <c r="AC13" s="7">
        <v>279.33658840092897</v>
      </c>
      <c r="AD13" s="8">
        <f t="shared" si="0"/>
        <v>48376.000185586425</v>
      </c>
      <c r="AE13" s="9">
        <f t="shared" si="1"/>
        <v>5.8435215854982195E-2</v>
      </c>
      <c r="AF13" s="35"/>
    </row>
    <row r="14" spans="1:32" ht="19.95" customHeight="1" x14ac:dyDescent="0.3">
      <c r="A14" s="34">
        <v>9</v>
      </c>
      <c r="B14" s="97"/>
      <c r="C14" s="44" t="s">
        <v>18</v>
      </c>
      <c r="D14" s="7"/>
      <c r="E14" s="7"/>
      <c r="F14" s="7"/>
      <c r="G14" s="7"/>
      <c r="H14" s="7"/>
      <c r="I14" s="28"/>
      <c r="J14" s="28"/>
      <c r="K14" s="28"/>
      <c r="L14" s="45">
        <v>292704.05235487799</v>
      </c>
      <c r="M14" s="46"/>
      <c r="N14" s="46">
        <v>78.273328421980295</v>
      </c>
      <c r="O14" s="46">
        <v>8800.4794925731094</v>
      </c>
      <c r="P14" s="46"/>
      <c r="Q14" s="7">
        <v>19429.876993167902</v>
      </c>
      <c r="R14" s="7"/>
      <c r="S14" s="7"/>
      <c r="T14" s="7">
        <v>20.655461040432598</v>
      </c>
      <c r="U14" s="7">
        <v>1.9589298159224899</v>
      </c>
      <c r="V14" s="7">
        <v>774.09295973957001</v>
      </c>
      <c r="W14" s="7"/>
      <c r="X14" s="7"/>
      <c r="Y14" s="7"/>
      <c r="Z14" s="7"/>
      <c r="AA14" s="7"/>
      <c r="AB14" s="7"/>
      <c r="AC14" s="7">
        <v>18448.378962198101</v>
      </c>
      <c r="AD14" s="8">
        <f t="shared" si="0"/>
        <v>340257.76848183502</v>
      </c>
      <c r="AE14" s="9">
        <f t="shared" si="1"/>
        <v>0.41101033717737406</v>
      </c>
      <c r="AF14" s="35"/>
    </row>
    <row r="15" spans="1:32" ht="19.95" customHeight="1" x14ac:dyDescent="0.3">
      <c r="A15" s="34">
        <v>10</v>
      </c>
      <c r="B15" s="97"/>
      <c r="C15" s="44" t="s">
        <v>19</v>
      </c>
      <c r="D15" s="7"/>
      <c r="E15" s="7"/>
      <c r="F15" s="7"/>
      <c r="G15" s="7"/>
      <c r="H15" s="7"/>
      <c r="I15" s="28"/>
      <c r="J15" s="28"/>
      <c r="K15" s="28"/>
      <c r="L15" s="46"/>
      <c r="M15" s="45">
        <v>2415.53716061353</v>
      </c>
      <c r="N15" s="46"/>
      <c r="O15" s="46">
        <v>61.337594843399202</v>
      </c>
      <c r="P15" s="46"/>
      <c r="Q15" s="7">
        <v>13.190254037983699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>
        <v>3.83065892475559</v>
      </c>
      <c r="AD15" s="8">
        <f t="shared" si="0"/>
        <v>2493.8956684196683</v>
      </c>
      <c r="AE15" s="9">
        <f t="shared" si="1"/>
        <v>3.0124717038373275E-3</v>
      </c>
      <c r="AF15" s="35"/>
    </row>
    <row r="16" spans="1:32" ht="19.95" customHeight="1" x14ac:dyDescent="0.3">
      <c r="A16" s="34">
        <v>11</v>
      </c>
      <c r="B16" s="97"/>
      <c r="C16" s="44" t="s">
        <v>54</v>
      </c>
      <c r="D16" s="7"/>
      <c r="E16" s="7"/>
      <c r="F16" s="7"/>
      <c r="G16" s="7"/>
      <c r="H16" s="7"/>
      <c r="I16" s="28"/>
      <c r="J16" s="28"/>
      <c r="K16" s="28"/>
      <c r="L16" s="46"/>
      <c r="M16" s="46"/>
      <c r="N16" s="45">
        <v>633.53143890679496</v>
      </c>
      <c r="O16" s="46">
        <v>110.26060584647</v>
      </c>
      <c r="P16" s="46"/>
      <c r="Q16" s="7">
        <v>74.891108252252195</v>
      </c>
      <c r="R16" s="7"/>
      <c r="S16" s="7"/>
      <c r="T16" s="7"/>
      <c r="U16" s="7"/>
      <c r="V16" s="7">
        <v>0.70558962338483</v>
      </c>
      <c r="W16" s="7"/>
      <c r="X16" s="7"/>
      <c r="Y16" s="7"/>
      <c r="Z16" s="7"/>
      <c r="AA16" s="7"/>
      <c r="AB16" s="7"/>
      <c r="AC16" s="7">
        <v>66.302437428044897</v>
      </c>
      <c r="AD16" s="8">
        <f t="shared" si="0"/>
        <v>885.69118005694691</v>
      </c>
      <c r="AE16" s="9">
        <f t="shared" si="1"/>
        <v>1.0698601597678617E-3</v>
      </c>
      <c r="AF16" s="35"/>
    </row>
    <row r="17" spans="1:32" ht="19.95" customHeight="1" x14ac:dyDescent="0.3">
      <c r="A17" s="34">
        <v>12</v>
      </c>
      <c r="B17" s="97"/>
      <c r="C17" s="44" t="s">
        <v>55</v>
      </c>
      <c r="D17" s="7"/>
      <c r="E17" s="7"/>
      <c r="F17" s="7">
        <v>5227331.9268237501</v>
      </c>
      <c r="G17" s="7">
        <v>7047.2229889816499</v>
      </c>
      <c r="H17" s="7"/>
      <c r="I17" s="28"/>
      <c r="J17" s="28"/>
      <c r="K17" s="28">
        <v>394846.32627626299</v>
      </c>
      <c r="L17" s="46"/>
      <c r="M17" s="46"/>
      <c r="N17" s="46">
        <v>38396.502015223698</v>
      </c>
      <c r="O17" s="45">
        <v>13436324.688635301</v>
      </c>
      <c r="P17" s="46"/>
      <c r="Q17" s="7">
        <v>830335.80518141098</v>
      </c>
      <c r="R17" s="7"/>
      <c r="S17" s="7"/>
      <c r="T17" s="7">
        <v>44883.902285926197</v>
      </c>
      <c r="U17" s="7"/>
      <c r="V17" s="7">
        <v>100255.26320978699</v>
      </c>
      <c r="W17" s="7"/>
      <c r="X17" s="7"/>
      <c r="Y17" s="7"/>
      <c r="Z17" s="7"/>
      <c r="AA17" s="7">
        <v>1618.84032374399</v>
      </c>
      <c r="AB17" s="7">
        <v>868.10757243128296</v>
      </c>
      <c r="AC17" s="7">
        <v>3340185.5003684401</v>
      </c>
      <c r="AD17" s="8">
        <f t="shared" si="0"/>
        <v>23422094.085681256</v>
      </c>
      <c r="AE17" s="9">
        <f t="shared" si="1"/>
        <v>28.292440847151333</v>
      </c>
      <c r="AF17" s="35"/>
    </row>
    <row r="18" spans="1:32" ht="19.95" customHeight="1" x14ac:dyDescent="0.3">
      <c r="A18" s="34">
        <v>13</v>
      </c>
      <c r="B18" s="98"/>
      <c r="C18" s="44" t="s">
        <v>22</v>
      </c>
      <c r="D18" s="7"/>
      <c r="E18" s="7"/>
      <c r="F18" s="7"/>
      <c r="G18" s="7"/>
      <c r="H18" s="7"/>
      <c r="I18" s="28"/>
      <c r="J18" s="28"/>
      <c r="K18" s="28"/>
      <c r="L18" s="46"/>
      <c r="M18" s="46"/>
      <c r="N18" s="46"/>
      <c r="O18" s="46"/>
      <c r="P18" s="45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8">
        <f t="shared" si="0"/>
        <v>0</v>
      </c>
      <c r="AE18" s="9">
        <f t="shared" si="1"/>
        <v>0</v>
      </c>
      <c r="AF18" s="35"/>
    </row>
    <row r="19" spans="1:32" ht="19.95" customHeight="1" x14ac:dyDescent="0.3">
      <c r="A19" s="34">
        <v>14</v>
      </c>
      <c r="B19" s="99" t="s">
        <v>36</v>
      </c>
      <c r="C19" s="41" t="s">
        <v>56</v>
      </c>
      <c r="D19" s="7"/>
      <c r="E19" s="7"/>
      <c r="F19" s="7">
        <v>629087.35619865498</v>
      </c>
      <c r="G19" s="7">
        <v>2566.8493989384101</v>
      </c>
      <c r="H19" s="7"/>
      <c r="I19" s="7"/>
      <c r="J19" s="7"/>
      <c r="K19" s="7">
        <v>36292.275468298598</v>
      </c>
      <c r="L19" s="7"/>
      <c r="M19" s="7"/>
      <c r="N19" s="7">
        <v>1322.8588682703601</v>
      </c>
      <c r="O19" s="7">
        <v>228883.634336352</v>
      </c>
      <c r="P19" s="7"/>
      <c r="Q19" s="10">
        <v>3489621.2166408799</v>
      </c>
      <c r="R19" s="11"/>
      <c r="S19" s="11"/>
      <c r="T19" s="7">
        <v>16622.454644006699</v>
      </c>
      <c r="U19" s="7"/>
      <c r="V19" s="7">
        <v>17316.8838332425</v>
      </c>
      <c r="W19" s="7"/>
      <c r="X19" s="7"/>
      <c r="Y19" s="7"/>
      <c r="Z19" s="7"/>
      <c r="AA19" s="7">
        <v>2830.6808917007802</v>
      </c>
      <c r="AB19" s="7">
        <v>787.25085686570696</v>
      </c>
      <c r="AC19" s="7">
        <v>322113.36013632599</v>
      </c>
      <c r="AD19" s="8">
        <f t="shared" si="0"/>
        <v>4747444.8212735374</v>
      </c>
      <c r="AE19" s="9">
        <f t="shared" si="1"/>
        <v>5.7346196838611903</v>
      </c>
      <c r="AF19" s="35"/>
    </row>
    <row r="20" spans="1:32" ht="19.95" customHeight="1" x14ac:dyDescent="0.3">
      <c r="A20" s="34">
        <v>15</v>
      </c>
      <c r="B20" s="99"/>
      <c r="C20" s="41" t="s">
        <v>24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1"/>
      <c r="R20" s="10"/>
      <c r="S20" s="11"/>
      <c r="T20" s="7"/>
      <c r="U20" s="7"/>
      <c r="V20" s="7"/>
      <c r="W20" s="7"/>
      <c r="X20" s="7"/>
      <c r="Y20" s="7"/>
      <c r="Z20" s="7"/>
      <c r="AA20" s="7"/>
      <c r="AB20" s="7"/>
      <c r="AC20" s="7"/>
      <c r="AD20" s="8">
        <f t="shared" si="0"/>
        <v>0</v>
      </c>
      <c r="AE20" s="9">
        <f t="shared" si="1"/>
        <v>0</v>
      </c>
      <c r="AF20" s="35"/>
    </row>
    <row r="21" spans="1:32" ht="19.95" customHeight="1" x14ac:dyDescent="0.3">
      <c r="A21" s="34">
        <v>16</v>
      </c>
      <c r="B21" s="99"/>
      <c r="C21" s="41" t="s">
        <v>25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1"/>
      <c r="R21" s="11"/>
      <c r="S21" s="10"/>
      <c r="T21" s="7"/>
      <c r="U21" s="7"/>
      <c r="V21" s="7"/>
      <c r="W21" s="7"/>
      <c r="X21" s="7"/>
      <c r="Y21" s="7"/>
      <c r="Z21" s="7"/>
      <c r="AA21" s="7"/>
      <c r="AB21" s="7"/>
      <c r="AC21" s="7"/>
      <c r="AD21" s="8">
        <f t="shared" si="0"/>
        <v>0</v>
      </c>
      <c r="AE21" s="9">
        <f t="shared" si="1"/>
        <v>0</v>
      </c>
      <c r="AF21" s="35"/>
    </row>
    <row r="22" spans="1:32" ht="19.95" customHeight="1" x14ac:dyDescent="0.3">
      <c r="A22" s="34">
        <v>17</v>
      </c>
      <c r="B22" s="47" t="s">
        <v>8</v>
      </c>
      <c r="C22" s="37" t="s">
        <v>26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12">
        <v>244086.36535381799</v>
      </c>
      <c r="U22" s="7"/>
      <c r="V22" s="7"/>
      <c r="W22" s="7"/>
      <c r="X22" s="7"/>
      <c r="Y22" s="7"/>
      <c r="Z22" s="7"/>
      <c r="AA22" s="7"/>
      <c r="AB22" s="7"/>
      <c r="AC22" s="7">
        <v>2537.3114830909799</v>
      </c>
      <c r="AD22" s="8">
        <f t="shared" si="0"/>
        <v>246623.67683690897</v>
      </c>
      <c r="AE22" s="9">
        <f t="shared" si="1"/>
        <v>0.29790614634584939</v>
      </c>
      <c r="AF22" s="35"/>
    </row>
    <row r="23" spans="1:32" ht="19.95" customHeight="1" x14ac:dyDescent="0.3">
      <c r="A23" s="34">
        <v>18</v>
      </c>
      <c r="B23" s="100" t="s">
        <v>9</v>
      </c>
      <c r="C23" s="42" t="s">
        <v>27</v>
      </c>
      <c r="D23" s="7">
        <v>2933.1578830098802</v>
      </c>
      <c r="E23" s="7">
        <v>564.06498576792501</v>
      </c>
      <c r="F23" s="7">
        <v>40.609309550341401</v>
      </c>
      <c r="G23" s="7"/>
      <c r="H23" s="7"/>
      <c r="I23" s="7">
        <v>239.74970424086101</v>
      </c>
      <c r="J23" s="7">
        <v>29.1601508259163</v>
      </c>
      <c r="K23" s="7"/>
      <c r="L23" s="7">
        <v>0.11730379664748899</v>
      </c>
      <c r="M23" s="7"/>
      <c r="N23" s="7"/>
      <c r="O23" s="7">
        <v>2198.8269306008601</v>
      </c>
      <c r="P23" s="7"/>
      <c r="Q23" s="7">
        <v>1116.03142821967</v>
      </c>
      <c r="R23" s="7"/>
      <c r="S23" s="7"/>
      <c r="T23" s="7"/>
      <c r="U23" s="13">
        <v>115942.113109906</v>
      </c>
      <c r="V23" s="14">
        <v>1850.8424026390801</v>
      </c>
      <c r="W23" s="7">
        <v>497.61498037946097</v>
      </c>
      <c r="X23" s="7">
        <v>4.4090854593763096</v>
      </c>
      <c r="Y23" s="7"/>
      <c r="Z23" s="7"/>
      <c r="AA23" s="7">
        <v>1244.97742365715</v>
      </c>
      <c r="AB23" s="7"/>
      <c r="AC23" s="7">
        <v>7626.6095731964497</v>
      </c>
      <c r="AD23" s="8">
        <f t="shared" si="0"/>
        <v>134288.28427124963</v>
      </c>
      <c r="AE23" s="9">
        <f t="shared" si="1"/>
        <v>0.16221194079877108</v>
      </c>
      <c r="AF23" s="35"/>
    </row>
    <row r="24" spans="1:32" ht="19.95" customHeight="1" x14ac:dyDescent="0.3">
      <c r="A24" s="34">
        <v>19</v>
      </c>
      <c r="B24" s="100"/>
      <c r="C24" s="42" t="s">
        <v>57</v>
      </c>
      <c r="D24" s="7"/>
      <c r="E24" s="7"/>
      <c r="F24" s="7">
        <v>17015.271151254201</v>
      </c>
      <c r="G24" s="7"/>
      <c r="H24" s="7"/>
      <c r="I24" s="7"/>
      <c r="J24" s="7"/>
      <c r="K24" s="7">
        <v>1167.24321393684</v>
      </c>
      <c r="L24" s="7"/>
      <c r="M24" s="7"/>
      <c r="N24" s="7">
        <v>47.456492999759</v>
      </c>
      <c r="O24" s="7">
        <v>5517.7335695388401</v>
      </c>
      <c r="P24" s="7"/>
      <c r="Q24" s="7">
        <v>2286.8719893811699</v>
      </c>
      <c r="R24" s="7"/>
      <c r="S24" s="7"/>
      <c r="T24" s="7"/>
      <c r="U24" s="14"/>
      <c r="V24" s="13">
        <v>501862.002453066</v>
      </c>
      <c r="W24" s="7"/>
      <c r="X24" s="7"/>
      <c r="Y24" s="7"/>
      <c r="Z24" s="7"/>
      <c r="AA24" s="7">
        <v>990.74074300237805</v>
      </c>
      <c r="AB24" s="7">
        <v>927.17937994072702</v>
      </c>
      <c r="AC24" s="7">
        <v>14555.900152664501</v>
      </c>
      <c r="AD24" s="8">
        <f t="shared" si="0"/>
        <v>544370.39914578444</v>
      </c>
      <c r="AE24" s="9">
        <f t="shared" si="1"/>
        <v>0.65756576933006972</v>
      </c>
      <c r="AF24" s="35"/>
    </row>
    <row r="25" spans="1:32" ht="19.95" customHeight="1" x14ac:dyDescent="0.3">
      <c r="A25" s="34">
        <v>20</v>
      </c>
      <c r="B25" s="101" t="s">
        <v>38</v>
      </c>
      <c r="C25" s="43" t="s">
        <v>29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>
        <v>4.7556017941725397</v>
      </c>
      <c r="P25" s="7"/>
      <c r="Q25" s="7">
        <v>456.745205433541</v>
      </c>
      <c r="R25" s="7"/>
      <c r="S25" s="7"/>
      <c r="T25" s="7">
        <v>350.27894608088098</v>
      </c>
      <c r="U25" s="7">
        <v>97.209441156151001</v>
      </c>
      <c r="V25" s="7">
        <v>1416.29475391237</v>
      </c>
      <c r="W25" s="15">
        <v>38766.086623509698</v>
      </c>
      <c r="X25" s="16">
        <v>14156.3357264116</v>
      </c>
      <c r="Y25" s="16"/>
      <c r="Z25" s="16"/>
      <c r="AA25" s="16"/>
      <c r="AB25" s="16"/>
      <c r="AC25" s="16">
        <v>17223.495112421999</v>
      </c>
      <c r="AD25" s="8">
        <f t="shared" si="0"/>
        <v>72471.201410720416</v>
      </c>
      <c r="AE25" s="9">
        <f t="shared" si="1"/>
        <v>8.7540728490552472E-2</v>
      </c>
      <c r="AF25" s="35"/>
    </row>
    <row r="26" spans="1:32" ht="19.95" customHeight="1" x14ac:dyDescent="0.3">
      <c r="A26" s="34">
        <v>21</v>
      </c>
      <c r="B26" s="101"/>
      <c r="C26" s="43" t="s">
        <v>30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>
        <v>3.6711978857060399</v>
      </c>
      <c r="R26" s="7"/>
      <c r="S26" s="7"/>
      <c r="T26" s="7">
        <v>19.089481311556501</v>
      </c>
      <c r="U26" s="7">
        <v>0.14502830827334001</v>
      </c>
      <c r="V26" s="7">
        <v>9.4338348921388405E-3</v>
      </c>
      <c r="W26" s="16"/>
      <c r="X26" s="15">
        <v>3652.60418104068</v>
      </c>
      <c r="Y26" s="16"/>
      <c r="Z26" s="16"/>
      <c r="AA26" s="16"/>
      <c r="AB26" s="16"/>
      <c r="AC26" s="16">
        <v>6041.7038858964497</v>
      </c>
      <c r="AD26" s="8">
        <f t="shared" si="0"/>
        <v>9717.2232082775572</v>
      </c>
      <c r="AE26" s="9">
        <f t="shared" si="1"/>
        <v>1.1737804562352499E-2</v>
      </c>
      <c r="AF26" s="35"/>
    </row>
    <row r="27" spans="1:32" ht="19.95" customHeight="1" x14ac:dyDescent="0.3">
      <c r="A27" s="34">
        <v>22</v>
      </c>
      <c r="B27" s="101"/>
      <c r="C27" s="43" t="s">
        <v>31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16"/>
      <c r="X27" s="16"/>
      <c r="Y27" s="15">
        <v>127.27868153106201</v>
      </c>
      <c r="Z27" s="16"/>
      <c r="AA27" s="16"/>
      <c r="AB27" s="16"/>
      <c r="AC27" s="16"/>
      <c r="AD27" s="8">
        <f t="shared" si="0"/>
        <v>127.27868153106201</v>
      </c>
      <c r="AE27" s="9">
        <f t="shared" si="1"/>
        <v>1.5374477427799324E-4</v>
      </c>
      <c r="AF27" s="35"/>
    </row>
    <row r="28" spans="1:32" ht="19.95" customHeight="1" x14ac:dyDescent="0.3">
      <c r="A28" s="34">
        <v>23</v>
      </c>
      <c r="B28" s="101"/>
      <c r="C28" s="43" t="s">
        <v>32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16"/>
      <c r="X28" s="16"/>
      <c r="Y28" s="16"/>
      <c r="Z28" s="15"/>
      <c r="AA28" s="16"/>
      <c r="AB28" s="16"/>
      <c r="AC28" s="16"/>
      <c r="AD28" s="8">
        <f t="shared" si="0"/>
        <v>0</v>
      </c>
      <c r="AE28" s="9">
        <f t="shared" si="1"/>
        <v>0</v>
      </c>
      <c r="AF28" s="35"/>
    </row>
    <row r="29" spans="1:32" ht="19.95" customHeight="1" x14ac:dyDescent="0.3">
      <c r="A29" s="34">
        <v>24</v>
      </c>
      <c r="B29" s="101"/>
      <c r="C29" s="43" t="s">
        <v>33</v>
      </c>
      <c r="D29" s="7"/>
      <c r="E29" s="7"/>
      <c r="F29" s="7">
        <v>5265.0571252539203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>
        <v>234.644718473659</v>
      </c>
      <c r="W29" s="16"/>
      <c r="X29" s="16"/>
      <c r="Y29" s="16"/>
      <c r="Z29" s="16"/>
      <c r="AA29" s="15">
        <v>43593.000216301101</v>
      </c>
      <c r="AB29" s="16"/>
      <c r="AC29" s="16">
        <v>1611.7680697258099</v>
      </c>
      <c r="AD29" s="8">
        <f t="shared" si="0"/>
        <v>50704.470129754489</v>
      </c>
      <c r="AE29" s="9">
        <f t="shared" si="1"/>
        <v>6.1247863516576996E-2</v>
      </c>
      <c r="AF29" s="35"/>
    </row>
    <row r="30" spans="1:32" ht="19.95" customHeight="1" x14ac:dyDescent="0.3">
      <c r="A30" s="34">
        <v>25</v>
      </c>
      <c r="B30" s="101"/>
      <c r="C30" s="43" t="s">
        <v>34</v>
      </c>
      <c r="D30" s="7"/>
      <c r="E30" s="7"/>
      <c r="F30" s="7">
        <v>442.577355723018</v>
      </c>
      <c r="G30" s="7"/>
      <c r="H30" s="7"/>
      <c r="I30" s="7"/>
      <c r="J30" s="7"/>
      <c r="K30" s="7">
        <v>614.23338518046796</v>
      </c>
      <c r="L30" s="7"/>
      <c r="M30" s="7"/>
      <c r="N30" s="7"/>
      <c r="O30" s="7">
        <v>1116.0818336878399</v>
      </c>
      <c r="P30" s="7"/>
      <c r="Q30" s="7">
        <v>943.08522555982699</v>
      </c>
      <c r="R30" s="7"/>
      <c r="S30" s="7"/>
      <c r="T30" s="7"/>
      <c r="U30" s="7"/>
      <c r="V30" s="7">
        <v>169.557776700651</v>
      </c>
      <c r="W30" s="16"/>
      <c r="X30" s="16"/>
      <c r="Y30" s="16"/>
      <c r="Z30" s="16"/>
      <c r="AA30" s="16"/>
      <c r="AB30" s="15">
        <v>48218.687576907701</v>
      </c>
      <c r="AC30" s="16">
        <v>22.025030677890001</v>
      </c>
      <c r="AD30" s="8">
        <f t="shared" si="0"/>
        <v>51526.248184437398</v>
      </c>
      <c r="AE30" s="9">
        <f t="shared" si="1"/>
        <v>6.2240520574334136E-2</v>
      </c>
      <c r="AF30" s="35"/>
    </row>
    <row r="31" spans="1:32" ht="19.95" customHeight="1" x14ac:dyDescent="0.3">
      <c r="A31" s="34">
        <v>26</v>
      </c>
      <c r="B31" s="101"/>
      <c r="C31" s="43" t="s">
        <v>35</v>
      </c>
      <c r="D31" s="7">
        <v>35556.824739577503</v>
      </c>
      <c r="E31" s="7">
        <v>1656.09639469478</v>
      </c>
      <c r="F31" s="7">
        <v>50762.6060025853</v>
      </c>
      <c r="G31" s="7">
        <v>409.63348951523398</v>
      </c>
      <c r="H31" s="7"/>
      <c r="I31" s="7">
        <v>897.69783895617695</v>
      </c>
      <c r="J31" s="7">
        <v>178.43618864714099</v>
      </c>
      <c r="K31" s="7">
        <v>1423.3044117609199</v>
      </c>
      <c r="L31" s="7">
        <v>8.9218632435544603</v>
      </c>
      <c r="M31" s="7"/>
      <c r="N31" s="7">
        <v>3.4400796377202498</v>
      </c>
      <c r="O31" s="7">
        <v>111876.231318344</v>
      </c>
      <c r="P31" s="7"/>
      <c r="Q31" s="7">
        <v>42112.658882710901</v>
      </c>
      <c r="R31" s="7"/>
      <c r="S31" s="7"/>
      <c r="T31" s="7">
        <v>990.19657145184397</v>
      </c>
      <c r="U31" s="7">
        <v>186.84738603487901</v>
      </c>
      <c r="V31" s="7">
        <v>1489.0650517659301</v>
      </c>
      <c r="W31" s="16"/>
      <c r="X31" s="16"/>
      <c r="Y31" s="16"/>
      <c r="Z31" s="16"/>
      <c r="AA31" s="16"/>
      <c r="AB31" s="16"/>
      <c r="AC31" s="15">
        <v>151349.828829434</v>
      </c>
      <c r="AD31" s="8">
        <f t="shared" si="0"/>
        <v>398901.7890483599</v>
      </c>
      <c r="AE31" s="9">
        <f t="shared" si="1"/>
        <v>0.48184868650890744</v>
      </c>
      <c r="AF31" s="35"/>
    </row>
    <row r="32" spans="1:32" ht="19.95" customHeight="1" x14ac:dyDescent="0.35">
      <c r="A32" s="31"/>
      <c r="B32" s="102" t="s">
        <v>46</v>
      </c>
      <c r="C32" s="102"/>
      <c r="D32" s="17">
        <f t="shared" ref="D32:AD32" si="2">SUM(D6:D31)</f>
        <v>36671541.168370284</v>
      </c>
      <c r="E32" s="17">
        <f t="shared" si="2"/>
        <v>4054988.4719747268</v>
      </c>
      <c r="F32" s="17">
        <f t="shared" si="2"/>
        <v>6606084.7094634064</v>
      </c>
      <c r="G32" s="17">
        <f t="shared" si="2"/>
        <v>88721.53025278842</v>
      </c>
      <c r="H32" s="17">
        <f t="shared" si="2"/>
        <v>0</v>
      </c>
      <c r="I32" s="17">
        <f t="shared" si="2"/>
        <v>3793419.6081406069</v>
      </c>
      <c r="J32" s="17">
        <f t="shared" si="2"/>
        <v>514871.76571580686</v>
      </c>
      <c r="K32" s="17">
        <f t="shared" si="2"/>
        <v>473395.79234485631</v>
      </c>
      <c r="L32" s="17">
        <f t="shared" si="2"/>
        <v>292713.09152191819</v>
      </c>
      <c r="M32" s="17">
        <f t="shared" si="2"/>
        <v>2415.53716061353</v>
      </c>
      <c r="N32" s="17">
        <f t="shared" si="2"/>
        <v>40482.062223460314</v>
      </c>
      <c r="O32" s="17">
        <f t="shared" si="2"/>
        <v>16849240.734974034</v>
      </c>
      <c r="P32" s="17">
        <f t="shared" si="2"/>
        <v>0</v>
      </c>
      <c r="Q32" s="17">
        <f t="shared" si="2"/>
        <v>5089315.1739125252</v>
      </c>
      <c r="R32" s="17">
        <f t="shared" si="2"/>
        <v>0</v>
      </c>
      <c r="S32" s="17">
        <f t="shared" si="2"/>
        <v>0</v>
      </c>
      <c r="T32" s="17">
        <f t="shared" si="2"/>
        <v>323717.61677951145</v>
      </c>
      <c r="U32" s="17">
        <f t="shared" si="2"/>
        <v>131987.1725454283</v>
      </c>
      <c r="V32" s="17">
        <f t="shared" si="2"/>
        <v>834036.96256136626</v>
      </c>
      <c r="W32" s="17">
        <f t="shared" si="2"/>
        <v>39263.70160388916</v>
      </c>
      <c r="X32" s="17">
        <f t="shared" si="2"/>
        <v>17813.348992911655</v>
      </c>
      <c r="Y32" s="17">
        <f t="shared" si="2"/>
        <v>127.27868153106201</v>
      </c>
      <c r="Z32" s="17">
        <f t="shared" si="2"/>
        <v>0</v>
      </c>
      <c r="AA32" s="17">
        <f t="shared" si="2"/>
        <v>57158.364595697822</v>
      </c>
      <c r="AB32" s="17">
        <f t="shared" si="2"/>
        <v>51567.805155459006</v>
      </c>
      <c r="AC32" s="17">
        <f t="shared" si="2"/>
        <v>6852834.1559716715</v>
      </c>
      <c r="AD32" s="48">
        <f t="shared" si="2"/>
        <v>82785696.0529425</v>
      </c>
      <c r="AE32" s="18"/>
      <c r="AF32" s="35"/>
    </row>
    <row r="33" spans="1:32" ht="19.95" customHeight="1" x14ac:dyDescent="0.35">
      <c r="A33" s="31"/>
      <c r="B33" s="94">
        <f>AE4</f>
        <v>0</v>
      </c>
      <c r="C33" s="94"/>
      <c r="D33" s="49">
        <f t="shared" ref="D33:AC33" si="3">D32/$AD$32*100</f>
        <v>44.296953358848818</v>
      </c>
      <c r="E33" s="49">
        <f t="shared" si="3"/>
        <v>4.8981752468222419</v>
      </c>
      <c r="F33" s="49">
        <f t="shared" si="3"/>
        <v>7.9797416998689377</v>
      </c>
      <c r="G33" s="49">
        <f t="shared" si="3"/>
        <v>0.1071701205435899</v>
      </c>
      <c r="H33" s="49">
        <f t="shared" si="3"/>
        <v>0</v>
      </c>
      <c r="I33" s="49">
        <f t="shared" si="3"/>
        <v>4.5822162390404584</v>
      </c>
      <c r="J33" s="49">
        <f t="shared" si="3"/>
        <v>0.62193324482835766</v>
      </c>
      <c r="K33" s="49">
        <f t="shared" si="3"/>
        <v>0.57183283455406797</v>
      </c>
      <c r="L33" s="49">
        <f t="shared" si="3"/>
        <v>0.35357930835627022</v>
      </c>
      <c r="M33" s="49">
        <f t="shared" si="3"/>
        <v>2.9178194733891754E-3</v>
      </c>
      <c r="N33" s="49">
        <f t="shared" si="3"/>
        <v>4.8899827087968827E-2</v>
      </c>
      <c r="O33" s="49">
        <f t="shared" si="3"/>
        <v>20.352840573084912</v>
      </c>
      <c r="P33" s="49">
        <f t="shared" si="3"/>
        <v>0</v>
      </c>
      <c r="Q33" s="49">
        <f t="shared" si="3"/>
        <v>6.1475779229516219</v>
      </c>
      <c r="R33" s="49">
        <f t="shared" si="3"/>
        <v>0</v>
      </c>
      <c r="S33" s="49">
        <f t="shared" si="3"/>
        <v>0</v>
      </c>
      <c r="T33" s="49">
        <f t="shared" si="3"/>
        <v>0.39103085703657053</v>
      </c>
      <c r="U33" s="49">
        <f t="shared" si="3"/>
        <v>0.15943234017265595</v>
      </c>
      <c r="V33" s="49">
        <f t="shared" si="3"/>
        <v>1.0074650601813979</v>
      </c>
      <c r="W33" s="49">
        <f t="shared" si="3"/>
        <v>4.7428122823029148E-2</v>
      </c>
      <c r="X33" s="49">
        <f t="shared" si="3"/>
        <v>2.1517423712328024E-2</v>
      </c>
      <c r="Y33" s="49">
        <f t="shared" si="3"/>
        <v>1.5374477427799324E-4</v>
      </c>
      <c r="Z33" s="49">
        <f t="shared" si="3"/>
        <v>0</v>
      </c>
      <c r="AA33" s="49">
        <f t="shared" si="3"/>
        <v>6.9043768816226814E-2</v>
      </c>
      <c r="AB33" s="49">
        <f t="shared" si="3"/>
        <v>6.2290718824760186E-2</v>
      </c>
      <c r="AC33" s="49">
        <f t="shared" si="3"/>
        <v>8.2777997681981166</v>
      </c>
      <c r="AD33" s="50"/>
      <c r="AE33" s="50"/>
      <c r="AF33" s="35"/>
    </row>
    <row r="34" spans="1:32" x14ac:dyDescent="0.35">
      <c r="A34" s="56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5"/>
    </row>
    <row r="35" spans="1:32" x14ac:dyDescent="0.35">
      <c r="A35" s="56"/>
      <c r="B35" s="32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5"/>
    </row>
    <row r="36" spans="1:32" x14ac:dyDescent="0.35">
      <c r="A36" s="56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51"/>
      <c r="AE36" s="31"/>
      <c r="AF36" s="35"/>
    </row>
    <row r="37" spans="1:32" x14ac:dyDescent="0.35">
      <c r="A37" s="56"/>
      <c r="B37" s="32"/>
      <c r="C37" s="31"/>
      <c r="D37" s="31"/>
      <c r="E37" s="22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51"/>
      <c r="AE37" s="31"/>
      <c r="AF37" s="35"/>
    </row>
    <row r="38" spans="1:32" x14ac:dyDescent="0.35">
      <c r="A38" s="56"/>
      <c r="B38" s="32"/>
      <c r="C38" s="31"/>
      <c r="D38" s="31"/>
      <c r="E38" s="23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5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38"/>
  <sheetViews>
    <sheetView showGridLines="0" zoomScale="50" zoomScaleNormal="50" workbookViewId="0">
      <selection sqref="A1:AE33"/>
    </sheetView>
  </sheetViews>
  <sheetFormatPr defaultRowHeight="16.2" x14ac:dyDescent="0.35"/>
  <cols>
    <col min="1" max="1" width="5" style="52" bestFit="1" customWidth="1"/>
    <col min="2" max="2" width="10.77734375" style="53" customWidth="1"/>
    <col min="3" max="3" width="10.77734375" style="52" customWidth="1"/>
    <col min="4" max="29" width="12.77734375" style="52" customWidth="1"/>
    <col min="30" max="30" width="17.109375" style="52" bestFit="1" customWidth="1"/>
    <col min="31" max="31" width="12.77734375" style="52" customWidth="1"/>
    <col min="32" max="16384" width="8.88671875" style="36"/>
  </cols>
  <sheetData>
    <row r="1" spans="1:32" ht="19.95" customHeight="1" x14ac:dyDescent="0.35">
      <c r="A1" s="31"/>
      <c r="B1" s="32"/>
      <c r="C1" s="33"/>
      <c r="D1" s="34">
        <v>1</v>
      </c>
      <c r="E1" s="34">
        <v>2</v>
      </c>
      <c r="F1" s="34">
        <v>3</v>
      </c>
      <c r="G1" s="34">
        <v>4</v>
      </c>
      <c r="H1" s="34">
        <v>5</v>
      </c>
      <c r="I1" s="34">
        <v>6</v>
      </c>
      <c r="J1" s="34">
        <v>7</v>
      </c>
      <c r="K1" s="34">
        <v>8</v>
      </c>
      <c r="L1" s="34">
        <v>9</v>
      </c>
      <c r="M1" s="34">
        <v>10</v>
      </c>
      <c r="N1" s="34">
        <v>11</v>
      </c>
      <c r="O1" s="34">
        <v>12</v>
      </c>
      <c r="P1" s="34">
        <v>13</v>
      </c>
      <c r="Q1" s="34">
        <v>14</v>
      </c>
      <c r="R1" s="34">
        <v>15</v>
      </c>
      <c r="S1" s="34">
        <v>16</v>
      </c>
      <c r="T1" s="34">
        <v>17</v>
      </c>
      <c r="U1" s="34">
        <v>18</v>
      </c>
      <c r="V1" s="34">
        <v>19</v>
      </c>
      <c r="W1" s="34">
        <v>20</v>
      </c>
      <c r="X1" s="34">
        <v>21</v>
      </c>
      <c r="Y1" s="34">
        <v>22</v>
      </c>
      <c r="Z1" s="34">
        <v>23</v>
      </c>
      <c r="AA1" s="34">
        <v>24</v>
      </c>
      <c r="AB1" s="34">
        <v>25</v>
      </c>
      <c r="AC1" s="34">
        <v>26</v>
      </c>
      <c r="AD1" s="33"/>
      <c r="AE1" s="33"/>
      <c r="AF1" s="35"/>
    </row>
    <row r="2" spans="1:32" ht="19.95" customHeight="1" x14ac:dyDescent="0.35">
      <c r="A2" s="31"/>
      <c r="B2" s="82" t="s">
        <v>59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35"/>
    </row>
    <row r="3" spans="1:32" ht="19.95" customHeight="1" x14ac:dyDescent="0.35">
      <c r="A3" s="31"/>
      <c r="B3" s="82" t="s">
        <v>1</v>
      </c>
      <c r="C3" s="82"/>
      <c r="D3" s="83" t="s">
        <v>48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2" t="s">
        <v>49</v>
      </c>
      <c r="AE3" s="84" t="s">
        <v>4</v>
      </c>
      <c r="AF3" s="35"/>
    </row>
    <row r="4" spans="1:32" ht="32.4" customHeight="1" x14ac:dyDescent="0.35">
      <c r="A4" s="31"/>
      <c r="B4" s="82"/>
      <c r="C4" s="82"/>
      <c r="D4" s="87" t="s">
        <v>5</v>
      </c>
      <c r="E4" s="87"/>
      <c r="F4" s="87"/>
      <c r="G4" s="87"/>
      <c r="H4" s="87"/>
      <c r="I4" s="88" t="s">
        <v>63</v>
      </c>
      <c r="J4" s="89"/>
      <c r="K4" s="89"/>
      <c r="L4" s="89"/>
      <c r="M4" s="89"/>
      <c r="N4" s="89"/>
      <c r="O4" s="89"/>
      <c r="P4" s="90"/>
      <c r="Q4" s="91" t="s">
        <v>7</v>
      </c>
      <c r="R4" s="91"/>
      <c r="S4" s="91"/>
      <c r="T4" s="37" t="s">
        <v>8</v>
      </c>
      <c r="U4" s="92" t="s">
        <v>9</v>
      </c>
      <c r="V4" s="92"/>
      <c r="W4" s="93" t="s">
        <v>38</v>
      </c>
      <c r="X4" s="93"/>
      <c r="Y4" s="93"/>
      <c r="Z4" s="93"/>
      <c r="AA4" s="93"/>
      <c r="AB4" s="93"/>
      <c r="AC4" s="93"/>
      <c r="AD4" s="82"/>
      <c r="AE4" s="85"/>
      <c r="AF4" s="35"/>
    </row>
    <row r="5" spans="1:32" ht="19.95" customHeight="1" x14ac:dyDescent="0.35">
      <c r="A5" s="31"/>
      <c r="B5" s="82"/>
      <c r="C5" s="82"/>
      <c r="D5" s="38" t="s">
        <v>10</v>
      </c>
      <c r="E5" s="38" t="s">
        <v>11</v>
      </c>
      <c r="F5" s="38" t="s">
        <v>52</v>
      </c>
      <c r="G5" s="38" t="s">
        <v>53</v>
      </c>
      <c r="H5" s="38" t="s">
        <v>14</v>
      </c>
      <c r="I5" s="39" t="s">
        <v>15</v>
      </c>
      <c r="J5" s="39" t="s">
        <v>16</v>
      </c>
      <c r="K5" s="39" t="s">
        <v>17</v>
      </c>
      <c r="L5" s="40" t="s">
        <v>18</v>
      </c>
      <c r="M5" s="40" t="s">
        <v>19</v>
      </c>
      <c r="N5" s="40" t="s">
        <v>54</v>
      </c>
      <c r="O5" s="40" t="s">
        <v>55</v>
      </c>
      <c r="P5" s="40" t="s">
        <v>22</v>
      </c>
      <c r="Q5" s="41" t="s">
        <v>56</v>
      </c>
      <c r="R5" s="41" t="s">
        <v>24</v>
      </c>
      <c r="S5" s="41" t="s">
        <v>25</v>
      </c>
      <c r="T5" s="37" t="s">
        <v>26</v>
      </c>
      <c r="U5" s="42" t="s">
        <v>27</v>
      </c>
      <c r="V5" s="42" t="s">
        <v>57</v>
      </c>
      <c r="W5" s="43" t="s">
        <v>29</v>
      </c>
      <c r="X5" s="43" t="s">
        <v>30</v>
      </c>
      <c r="Y5" s="43" t="s">
        <v>31</v>
      </c>
      <c r="Z5" s="43" t="s">
        <v>32</v>
      </c>
      <c r="AA5" s="43" t="s">
        <v>33</v>
      </c>
      <c r="AB5" s="43" t="s">
        <v>34</v>
      </c>
      <c r="AC5" s="43" t="s">
        <v>35</v>
      </c>
      <c r="AD5" s="82"/>
      <c r="AE5" s="86"/>
      <c r="AF5" s="35"/>
    </row>
    <row r="6" spans="1:32" ht="19.95" customHeight="1" x14ac:dyDescent="0.3">
      <c r="A6" s="34">
        <v>1</v>
      </c>
      <c r="B6" s="95" t="s">
        <v>5</v>
      </c>
      <c r="C6" s="38" t="s">
        <v>10</v>
      </c>
      <c r="D6" s="5">
        <v>35471600.195340998</v>
      </c>
      <c r="E6" s="6">
        <v>133548.16133737401</v>
      </c>
      <c r="F6" s="6">
        <v>29486.914721728601</v>
      </c>
      <c r="G6" s="6">
        <v>10666.2518814298</v>
      </c>
      <c r="H6" s="6"/>
      <c r="I6" s="7"/>
      <c r="J6" s="7"/>
      <c r="K6" s="7"/>
      <c r="L6" s="7"/>
      <c r="M6" s="7"/>
      <c r="N6" s="7"/>
      <c r="O6" s="7">
        <v>837764.05090131599</v>
      </c>
      <c r="P6" s="7"/>
      <c r="Q6" s="7">
        <v>111129.077703093</v>
      </c>
      <c r="R6" s="7">
        <v>35232.625739083698</v>
      </c>
      <c r="S6" s="7">
        <v>3501.4689579783599</v>
      </c>
      <c r="T6" s="7">
        <v>5609.39605986672</v>
      </c>
      <c r="U6" s="7">
        <v>1305.6044765182</v>
      </c>
      <c r="V6" s="7">
        <v>4584.4360746634502</v>
      </c>
      <c r="W6" s="7"/>
      <c r="X6" s="7"/>
      <c r="Y6" s="7"/>
      <c r="Z6" s="7"/>
      <c r="AA6" s="7">
        <v>1637.30989940922</v>
      </c>
      <c r="AB6" s="7">
        <v>1962.7180014574301</v>
      </c>
      <c r="AC6" s="7">
        <v>23512.957275488101</v>
      </c>
      <c r="AD6" s="8">
        <f t="shared" ref="AD6:AD31" si="0">SUM(D6:AC6)</f>
        <v>36671541.168370403</v>
      </c>
      <c r="AE6" s="9">
        <f t="shared" ref="AE6:AE31" si="1">AD6/$AD$32*100</f>
        <v>44.296953358848761</v>
      </c>
      <c r="AF6" s="35"/>
    </row>
    <row r="7" spans="1:32" ht="19.95" customHeight="1" x14ac:dyDescent="0.3">
      <c r="A7" s="34">
        <v>2</v>
      </c>
      <c r="B7" s="95"/>
      <c r="C7" s="38" t="s">
        <v>11</v>
      </c>
      <c r="D7" s="6"/>
      <c r="E7" s="5">
        <v>3977764.5157176899</v>
      </c>
      <c r="F7" s="6">
        <v>3358.8288445998301</v>
      </c>
      <c r="G7" s="6">
        <v>116.234130168744</v>
      </c>
      <c r="H7" s="6"/>
      <c r="I7" s="7"/>
      <c r="J7" s="7"/>
      <c r="K7" s="7"/>
      <c r="L7" s="7"/>
      <c r="M7" s="7"/>
      <c r="N7" s="7"/>
      <c r="O7" s="7">
        <v>48286.421775077601</v>
      </c>
      <c r="P7" s="7"/>
      <c r="Q7" s="7">
        <v>22010.154401671</v>
      </c>
      <c r="R7" s="7">
        <v>989.71185961567699</v>
      </c>
      <c r="S7" s="7"/>
      <c r="T7" s="7">
        <v>552.42408684465602</v>
      </c>
      <c r="U7" s="7">
        <v>16.8927343264203</v>
      </c>
      <c r="V7" s="7">
        <v>366.41221112447801</v>
      </c>
      <c r="W7" s="7"/>
      <c r="X7" s="7"/>
      <c r="Y7" s="7"/>
      <c r="Z7" s="7"/>
      <c r="AA7" s="7">
        <v>84.249815669815007</v>
      </c>
      <c r="AB7" s="7">
        <v>282.44705887977898</v>
      </c>
      <c r="AC7" s="7">
        <v>1160.17933905619</v>
      </c>
      <c r="AD7" s="8">
        <f t="shared" si="0"/>
        <v>4054988.471974724</v>
      </c>
      <c r="AE7" s="9">
        <f t="shared" si="1"/>
        <v>4.8981752468222162</v>
      </c>
      <c r="AF7" s="35"/>
    </row>
    <row r="8" spans="1:32" ht="19.95" customHeight="1" x14ac:dyDescent="0.3">
      <c r="A8" s="34">
        <v>3</v>
      </c>
      <c r="B8" s="95"/>
      <c r="C8" s="38" t="s">
        <v>52</v>
      </c>
      <c r="D8" s="6"/>
      <c r="E8" s="6"/>
      <c r="F8" s="5">
        <v>6050346.6640381599</v>
      </c>
      <c r="G8" s="6">
        <v>1232.1673961009801</v>
      </c>
      <c r="H8" s="6"/>
      <c r="I8" s="7"/>
      <c r="J8" s="7"/>
      <c r="K8" s="7"/>
      <c r="L8" s="7"/>
      <c r="M8" s="7"/>
      <c r="N8" s="7"/>
      <c r="O8" s="7">
        <v>443158.14856269502</v>
      </c>
      <c r="P8" s="7"/>
      <c r="Q8" s="7">
        <v>59829.2320045581</v>
      </c>
      <c r="R8" s="7">
        <v>29789.056821177499</v>
      </c>
      <c r="S8" s="7">
        <v>4789.4214390595898</v>
      </c>
      <c r="T8" s="7">
        <v>3077.65496593645</v>
      </c>
      <c r="U8" s="7">
        <v>208.98380541117899</v>
      </c>
      <c r="V8" s="7">
        <v>2599.1474153715199</v>
      </c>
      <c r="W8" s="7"/>
      <c r="X8" s="7"/>
      <c r="Y8" s="7"/>
      <c r="Z8" s="7"/>
      <c r="AA8" s="7">
        <v>5996.5912904883198</v>
      </c>
      <c r="AB8" s="7">
        <v>824.65077323439505</v>
      </c>
      <c r="AC8" s="7">
        <v>4232.9909512882296</v>
      </c>
      <c r="AD8" s="8">
        <f t="shared" si="0"/>
        <v>6606084.7094634818</v>
      </c>
      <c r="AE8" s="9">
        <f t="shared" si="1"/>
        <v>7.9797416998689936</v>
      </c>
      <c r="AF8" s="35"/>
    </row>
    <row r="9" spans="1:32" ht="19.95" customHeight="1" x14ac:dyDescent="0.3">
      <c r="A9" s="34">
        <v>4</v>
      </c>
      <c r="B9" s="95"/>
      <c r="C9" s="38" t="s">
        <v>53</v>
      </c>
      <c r="D9" s="6"/>
      <c r="E9" s="6"/>
      <c r="F9" s="6">
        <v>6147.4696247934098</v>
      </c>
      <c r="G9" s="5">
        <v>71859.471909618806</v>
      </c>
      <c r="H9" s="6"/>
      <c r="I9" s="7"/>
      <c r="J9" s="7"/>
      <c r="K9" s="7"/>
      <c r="L9" s="7"/>
      <c r="M9" s="7"/>
      <c r="N9" s="7"/>
      <c r="O9" s="7">
        <v>4091.8084767739401</v>
      </c>
      <c r="P9" s="7"/>
      <c r="Q9" s="7">
        <v>5047.8343954006796</v>
      </c>
      <c r="R9" s="7">
        <v>1509.26668878531</v>
      </c>
      <c r="S9" s="7">
        <v>40.4372043892931</v>
      </c>
      <c r="T9" s="7">
        <v>25.241953026970101</v>
      </c>
      <c r="U9" s="7"/>
      <c r="V9" s="7"/>
      <c r="W9" s="7"/>
      <c r="X9" s="7"/>
      <c r="Y9" s="7"/>
      <c r="Z9" s="7"/>
      <c r="AA9" s="7"/>
      <c r="AB9" s="7"/>
      <c r="AC9" s="7"/>
      <c r="AD9" s="8">
        <f t="shared" si="0"/>
        <v>88721.530252788405</v>
      </c>
      <c r="AE9" s="9">
        <f t="shared" si="1"/>
        <v>0.1071701205435894</v>
      </c>
      <c r="AF9" s="35"/>
    </row>
    <row r="10" spans="1:32" ht="19.95" customHeight="1" x14ac:dyDescent="0.3">
      <c r="A10" s="34">
        <v>5</v>
      </c>
      <c r="B10" s="95"/>
      <c r="C10" s="38" t="s">
        <v>14</v>
      </c>
      <c r="D10" s="6"/>
      <c r="E10" s="6"/>
      <c r="F10" s="6"/>
      <c r="G10" s="6"/>
      <c r="H10" s="5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8">
        <f t="shared" si="0"/>
        <v>0</v>
      </c>
      <c r="AE10" s="9">
        <f t="shared" si="1"/>
        <v>0</v>
      </c>
      <c r="AF10" s="35"/>
    </row>
    <row r="11" spans="1:32" ht="19.95" customHeight="1" x14ac:dyDescent="0.3">
      <c r="A11" s="34">
        <v>6</v>
      </c>
      <c r="B11" s="96" t="s">
        <v>63</v>
      </c>
      <c r="C11" s="39" t="s">
        <v>15</v>
      </c>
      <c r="D11" s="7"/>
      <c r="E11" s="7"/>
      <c r="F11" s="7"/>
      <c r="G11" s="7">
        <v>1000.96436284208</v>
      </c>
      <c r="H11" s="7"/>
      <c r="I11" s="26">
        <v>3736442.7498377799</v>
      </c>
      <c r="J11" s="27">
        <v>2395.4063877662802</v>
      </c>
      <c r="K11" s="27">
        <v>1566.8698205128101</v>
      </c>
      <c r="L11" s="28"/>
      <c r="M11" s="28"/>
      <c r="N11" s="28"/>
      <c r="O11" s="28">
        <v>35618.017599833103</v>
      </c>
      <c r="P11" s="28"/>
      <c r="Q11" s="7">
        <v>5666.0468262680197</v>
      </c>
      <c r="R11" s="7">
        <v>4109.80954106219</v>
      </c>
      <c r="S11" s="7">
        <v>1185.38051788647</v>
      </c>
      <c r="T11" s="7">
        <v>1117.4796060101</v>
      </c>
      <c r="U11" s="7">
        <v>126.215457154898</v>
      </c>
      <c r="V11" s="7">
        <v>2228.3440865562702</v>
      </c>
      <c r="W11" s="7"/>
      <c r="X11" s="7"/>
      <c r="Y11" s="7"/>
      <c r="Z11" s="7"/>
      <c r="AA11" s="7">
        <v>221.850045230722</v>
      </c>
      <c r="AB11" s="7">
        <v>756.52781676156803</v>
      </c>
      <c r="AC11" s="7">
        <v>983.94623494277505</v>
      </c>
      <c r="AD11" s="8">
        <f t="shared" si="0"/>
        <v>3793419.6081406074</v>
      </c>
      <c r="AE11" s="9">
        <f t="shared" si="1"/>
        <v>4.582216239040438</v>
      </c>
      <c r="AF11" s="35"/>
    </row>
    <row r="12" spans="1:32" ht="19.95" customHeight="1" x14ac:dyDescent="0.3">
      <c r="A12" s="34">
        <v>7</v>
      </c>
      <c r="B12" s="97"/>
      <c r="C12" s="39" t="s">
        <v>16</v>
      </c>
      <c r="D12" s="7"/>
      <c r="E12" s="7"/>
      <c r="F12" s="7"/>
      <c r="G12" s="7"/>
      <c r="H12" s="7"/>
      <c r="I12" s="27"/>
      <c r="J12" s="26">
        <v>506175.10343543201</v>
      </c>
      <c r="K12" s="27"/>
      <c r="L12" s="28"/>
      <c r="M12" s="28"/>
      <c r="N12" s="28"/>
      <c r="O12" s="28">
        <v>5231.8092622697704</v>
      </c>
      <c r="P12" s="28"/>
      <c r="Q12" s="7">
        <v>2337.5482871604399</v>
      </c>
      <c r="R12" s="7">
        <v>260.20102812542598</v>
      </c>
      <c r="S12" s="7"/>
      <c r="T12" s="7">
        <v>71.592192139948196</v>
      </c>
      <c r="U12" s="7">
        <v>502.38569147947999</v>
      </c>
      <c r="V12" s="7">
        <v>63.009161581452503</v>
      </c>
      <c r="W12" s="7"/>
      <c r="X12" s="7"/>
      <c r="Y12" s="7"/>
      <c r="Z12" s="7"/>
      <c r="AA12" s="7">
        <v>44.793679995825102</v>
      </c>
      <c r="AB12" s="7"/>
      <c r="AC12" s="7">
        <v>185.32297762283599</v>
      </c>
      <c r="AD12" s="8">
        <f t="shared" si="0"/>
        <v>514871.76571580721</v>
      </c>
      <c r="AE12" s="9">
        <f t="shared" si="1"/>
        <v>0.62193324482835532</v>
      </c>
      <c r="AF12" s="35"/>
    </row>
    <row r="13" spans="1:32" ht="19.95" customHeight="1" x14ac:dyDescent="0.3">
      <c r="A13" s="34">
        <v>8</v>
      </c>
      <c r="B13" s="97"/>
      <c r="C13" s="39" t="s">
        <v>17</v>
      </c>
      <c r="D13" s="7"/>
      <c r="E13" s="7"/>
      <c r="F13" s="7"/>
      <c r="G13" s="7">
        <v>80.333200521070594</v>
      </c>
      <c r="H13" s="7"/>
      <c r="I13" s="27"/>
      <c r="J13" s="27"/>
      <c r="K13" s="26">
        <v>457283.70274806401</v>
      </c>
      <c r="L13" s="28"/>
      <c r="M13" s="28"/>
      <c r="N13" s="28"/>
      <c r="O13" s="28">
        <v>11711.8213570342</v>
      </c>
      <c r="P13" s="28"/>
      <c r="Q13" s="7">
        <v>2454.1817058970901</v>
      </c>
      <c r="R13" s="7">
        <v>1141.25529751505</v>
      </c>
      <c r="S13" s="7"/>
      <c r="T13" s="7">
        <v>328.56558340508201</v>
      </c>
      <c r="U13" s="7">
        <v>0.90642049003774305</v>
      </c>
      <c r="V13" s="7">
        <v>354.68770457839798</v>
      </c>
      <c r="W13" s="7"/>
      <c r="X13" s="7"/>
      <c r="Y13" s="7"/>
      <c r="Z13" s="7"/>
      <c r="AA13" s="7">
        <v>5.7303580427316696</v>
      </c>
      <c r="AB13" s="7">
        <v>16.464915231912201</v>
      </c>
      <c r="AC13" s="7">
        <v>18.143054076909301</v>
      </c>
      <c r="AD13" s="8">
        <f t="shared" si="0"/>
        <v>473395.7923448566</v>
      </c>
      <c r="AE13" s="9">
        <f t="shared" si="1"/>
        <v>0.57183283455406575</v>
      </c>
      <c r="AF13" s="35"/>
    </row>
    <row r="14" spans="1:32" ht="19.95" customHeight="1" x14ac:dyDescent="0.3">
      <c r="A14" s="34">
        <v>9</v>
      </c>
      <c r="B14" s="97"/>
      <c r="C14" s="44" t="s">
        <v>18</v>
      </c>
      <c r="D14" s="7"/>
      <c r="E14" s="7"/>
      <c r="F14" s="7"/>
      <c r="G14" s="7"/>
      <c r="H14" s="7"/>
      <c r="I14" s="28"/>
      <c r="J14" s="28"/>
      <c r="K14" s="28"/>
      <c r="L14" s="45">
        <v>284879.59315269202</v>
      </c>
      <c r="M14" s="46"/>
      <c r="N14" s="46">
        <v>175.07240958159599</v>
      </c>
      <c r="O14" s="46">
        <v>3635.12876831928</v>
      </c>
      <c r="P14" s="46"/>
      <c r="Q14" s="7">
        <v>3275.39716945693</v>
      </c>
      <c r="R14" s="7">
        <v>650.80851871018899</v>
      </c>
      <c r="S14" s="7">
        <v>1.1093599014836599</v>
      </c>
      <c r="T14" s="7"/>
      <c r="U14" s="7"/>
      <c r="V14" s="7">
        <v>64.364267689462693</v>
      </c>
      <c r="W14" s="7"/>
      <c r="X14" s="7"/>
      <c r="Y14" s="7"/>
      <c r="Z14" s="7"/>
      <c r="AA14" s="7">
        <v>6.2818999764502097</v>
      </c>
      <c r="AB14" s="7">
        <v>25.335975591005401</v>
      </c>
      <c r="AC14" s="7"/>
      <c r="AD14" s="8">
        <f t="shared" si="0"/>
        <v>292713.09152191831</v>
      </c>
      <c r="AE14" s="9">
        <f t="shared" si="1"/>
        <v>0.35357930835626877</v>
      </c>
      <c r="AF14" s="35"/>
    </row>
    <row r="15" spans="1:32" ht="19.95" customHeight="1" x14ac:dyDescent="0.3">
      <c r="A15" s="34">
        <v>10</v>
      </c>
      <c r="B15" s="97"/>
      <c r="C15" s="44" t="s">
        <v>19</v>
      </c>
      <c r="D15" s="7"/>
      <c r="E15" s="7"/>
      <c r="F15" s="7"/>
      <c r="G15" s="7"/>
      <c r="H15" s="7"/>
      <c r="I15" s="28"/>
      <c r="J15" s="28"/>
      <c r="K15" s="28"/>
      <c r="L15" s="46"/>
      <c r="M15" s="45">
        <v>2415.53716061353</v>
      </c>
      <c r="N15" s="46"/>
      <c r="O15" s="46"/>
      <c r="P15" s="46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8">
        <f t="shared" si="0"/>
        <v>2415.53716061353</v>
      </c>
      <c r="AE15" s="9">
        <f t="shared" si="1"/>
        <v>2.917819473389162E-3</v>
      </c>
      <c r="AF15" s="35"/>
    </row>
    <row r="16" spans="1:32" ht="19.95" customHeight="1" x14ac:dyDescent="0.3">
      <c r="A16" s="34">
        <v>11</v>
      </c>
      <c r="B16" s="97"/>
      <c r="C16" s="44" t="s">
        <v>54</v>
      </c>
      <c r="D16" s="7"/>
      <c r="E16" s="7"/>
      <c r="F16" s="7"/>
      <c r="G16" s="7"/>
      <c r="H16" s="7"/>
      <c r="I16" s="28"/>
      <c r="J16" s="28"/>
      <c r="K16" s="28"/>
      <c r="L16" s="46"/>
      <c r="M16" s="46"/>
      <c r="N16" s="45">
        <v>34685.302413896803</v>
      </c>
      <c r="O16" s="46">
        <v>1740.0460630856701</v>
      </c>
      <c r="P16" s="46"/>
      <c r="Q16" s="7">
        <v>917.71252927228204</v>
      </c>
      <c r="R16" s="7">
        <v>3131.3019369716899</v>
      </c>
      <c r="S16" s="7">
        <v>2.8384357028448299</v>
      </c>
      <c r="T16" s="7"/>
      <c r="U16" s="7"/>
      <c r="V16" s="7">
        <v>4.8608445308599597</v>
      </c>
      <c r="W16" s="7"/>
      <c r="X16" s="7"/>
      <c r="Y16" s="7"/>
      <c r="Z16" s="7"/>
      <c r="AA16" s="7"/>
      <c r="AB16" s="7"/>
      <c r="AC16" s="7"/>
      <c r="AD16" s="8">
        <f t="shared" si="0"/>
        <v>40482.062223460154</v>
      </c>
      <c r="AE16" s="9">
        <f t="shared" si="1"/>
        <v>4.8899827087968403E-2</v>
      </c>
      <c r="AF16" s="35"/>
    </row>
    <row r="17" spans="1:32" ht="19.95" customHeight="1" x14ac:dyDescent="0.3">
      <c r="A17" s="34">
        <v>12</v>
      </c>
      <c r="B17" s="97"/>
      <c r="C17" s="44" t="s">
        <v>55</v>
      </c>
      <c r="D17" s="7"/>
      <c r="E17" s="7"/>
      <c r="F17" s="7">
        <v>434562.19977173198</v>
      </c>
      <c r="G17" s="7">
        <v>5220.8516104299697</v>
      </c>
      <c r="H17" s="7"/>
      <c r="I17" s="28"/>
      <c r="J17" s="28"/>
      <c r="K17" s="28">
        <v>6811.9810987156898</v>
      </c>
      <c r="L17" s="46"/>
      <c r="M17" s="46"/>
      <c r="N17" s="46">
        <v>1280.1758720442599</v>
      </c>
      <c r="O17" s="45">
        <v>16221089.830507999</v>
      </c>
      <c r="P17" s="46"/>
      <c r="Q17" s="7">
        <v>106565.225960984</v>
      </c>
      <c r="R17" s="7">
        <v>24601.055124668601</v>
      </c>
      <c r="S17" s="7">
        <v>5448.5243743527299</v>
      </c>
      <c r="T17" s="7">
        <v>12606.1612696718</v>
      </c>
      <c r="U17" s="7"/>
      <c r="V17" s="7">
        <v>9614.5009329956301</v>
      </c>
      <c r="W17" s="7"/>
      <c r="X17" s="7"/>
      <c r="Y17" s="7"/>
      <c r="Z17" s="7"/>
      <c r="AA17" s="7">
        <v>1080.71247034167</v>
      </c>
      <c r="AB17" s="7">
        <v>1154.43596176963</v>
      </c>
      <c r="AC17" s="7">
        <v>19205.080018441498</v>
      </c>
      <c r="AD17" s="8">
        <f t="shared" si="0"/>
        <v>16849240.734974146</v>
      </c>
      <c r="AE17" s="9">
        <f t="shared" si="1"/>
        <v>20.352840573084954</v>
      </c>
      <c r="AF17" s="35"/>
    </row>
    <row r="18" spans="1:32" ht="19.95" customHeight="1" x14ac:dyDescent="0.3">
      <c r="A18" s="34">
        <v>13</v>
      </c>
      <c r="B18" s="98"/>
      <c r="C18" s="44" t="s">
        <v>22</v>
      </c>
      <c r="D18" s="7"/>
      <c r="E18" s="7"/>
      <c r="F18" s="7"/>
      <c r="G18" s="7"/>
      <c r="H18" s="7"/>
      <c r="I18" s="28"/>
      <c r="J18" s="28"/>
      <c r="K18" s="28"/>
      <c r="L18" s="46"/>
      <c r="M18" s="46"/>
      <c r="N18" s="46"/>
      <c r="O18" s="46"/>
      <c r="P18" s="45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8">
        <f t="shared" si="0"/>
        <v>0</v>
      </c>
      <c r="AE18" s="9">
        <f t="shared" si="1"/>
        <v>0</v>
      </c>
      <c r="AF18" s="35"/>
    </row>
    <row r="19" spans="1:32" ht="19.95" customHeight="1" x14ac:dyDescent="0.3">
      <c r="A19" s="34">
        <v>14</v>
      </c>
      <c r="B19" s="99" t="s">
        <v>36</v>
      </c>
      <c r="C19" s="41" t="s">
        <v>56</v>
      </c>
      <c r="D19" s="7"/>
      <c r="E19" s="7"/>
      <c r="F19" s="7">
        <v>187267.81505453199</v>
      </c>
      <c r="G19" s="7">
        <v>2025.1408296919401</v>
      </c>
      <c r="H19" s="7"/>
      <c r="I19" s="7"/>
      <c r="J19" s="7"/>
      <c r="K19" s="7">
        <v>2847.9315042563398</v>
      </c>
      <c r="L19" s="7"/>
      <c r="M19" s="7"/>
      <c r="N19" s="7">
        <v>2148.9482213301999</v>
      </c>
      <c r="O19" s="7">
        <v>707682.63947982702</v>
      </c>
      <c r="P19" s="7"/>
      <c r="Q19" s="10">
        <v>3321148.0649280599</v>
      </c>
      <c r="R19" s="11">
        <v>805981.05993791705</v>
      </c>
      <c r="S19" s="11">
        <v>47704.405769075602</v>
      </c>
      <c r="T19" s="7">
        <v>4313.0827036188502</v>
      </c>
      <c r="U19" s="7"/>
      <c r="V19" s="7">
        <v>3387.2810155621801</v>
      </c>
      <c r="W19" s="7"/>
      <c r="X19" s="7"/>
      <c r="Y19" s="7"/>
      <c r="Z19" s="7"/>
      <c r="AA19" s="7">
        <v>137.45956086746301</v>
      </c>
      <c r="AB19" s="7">
        <v>832.59947318116497</v>
      </c>
      <c r="AC19" s="7">
        <v>3838.7454346325599</v>
      </c>
      <c r="AD19" s="8">
        <f t="shared" si="0"/>
        <v>5089315.1739125522</v>
      </c>
      <c r="AE19" s="9">
        <f t="shared" si="1"/>
        <v>6.1475779229516272</v>
      </c>
      <c r="AF19" s="35"/>
    </row>
    <row r="20" spans="1:32" ht="19.95" customHeight="1" x14ac:dyDescent="0.3">
      <c r="A20" s="34">
        <v>15</v>
      </c>
      <c r="B20" s="99"/>
      <c r="C20" s="41" t="s">
        <v>24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1"/>
      <c r="R20" s="10"/>
      <c r="S20" s="11"/>
      <c r="T20" s="7"/>
      <c r="U20" s="7"/>
      <c r="V20" s="7"/>
      <c r="W20" s="7"/>
      <c r="X20" s="7"/>
      <c r="Y20" s="7"/>
      <c r="Z20" s="7"/>
      <c r="AA20" s="7"/>
      <c r="AB20" s="7"/>
      <c r="AC20" s="7"/>
      <c r="AD20" s="8">
        <f t="shared" si="0"/>
        <v>0</v>
      </c>
      <c r="AE20" s="9">
        <f t="shared" si="1"/>
        <v>0</v>
      </c>
      <c r="AF20" s="35"/>
    </row>
    <row r="21" spans="1:32" ht="19.95" customHeight="1" x14ac:dyDescent="0.3">
      <c r="A21" s="34">
        <v>16</v>
      </c>
      <c r="B21" s="99"/>
      <c r="C21" s="41" t="s">
        <v>25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1"/>
      <c r="R21" s="11"/>
      <c r="S21" s="10"/>
      <c r="T21" s="7"/>
      <c r="U21" s="7"/>
      <c r="V21" s="7"/>
      <c r="W21" s="7"/>
      <c r="X21" s="7"/>
      <c r="Y21" s="7"/>
      <c r="Z21" s="7"/>
      <c r="AA21" s="7"/>
      <c r="AB21" s="7"/>
      <c r="AC21" s="7"/>
      <c r="AD21" s="8">
        <f t="shared" si="0"/>
        <v>0</v>
      </c>
      <c r="AE21" s="9">
        <f t="shared" si="1"/>
        <v>0</v>
      </c>
      <c r="AF21" s="35"/>
    </row>
    <row r="22" spans="1:32" ht="19.95" customHeight="1" x14ac:dyDescent="0.3">
      <c r="A22" s="34">
        <v>17</v>
      </c>
      <c r="B22" s="47" t="s">
        <v>8</v>
      </c>
      <c r="C22" s="37" t="s">
        <v>26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12">
        <v>323660.383085254</v>
      </c>
      <c r="U22" s="7"/>
      <c r="V22" s="7"/>
      <c r="W22" s="7"/>
      <c r="X22" s="7"/>
      <c r="Y22" s="7"/>
      <c r="Z22" s="7"/>
      <c r="AA22" s="7"/>
      <c r="AB22" s="7"/>
      <c r="AC22" s="7">
        <v>57.233694255744098</v>
      </c>
      <c r="AD22" s="8">
        <f t="shared" si="0"/>
        <v>323717.61677950976</v>
      </c>
      <c r="AE22" s="9">
        <f t="shared" si="1"/>
        <v>0.39103085703656681</v>
      </c>
      <c r="AF22" s="35"/>
    </row>
    <row r="23" spans="1:32" ht="19.95" customHeight="1" x14ac:dyDescent="0.3">
      <c r="A23" s="34">
        <v>18</v>
      </c>
      <c r="B23" s="100" t="s">
        <v>9</v>
      </c>
      <c r="C23" s="42" t="s">
        <v>27</v>
      </c>
      <c r="D23" s="7"/>
      <c r="E23" s="7"/>
      <c r="F23" s="7">
        <v>3282.5418183473298</v>
      </c>
      <c r="G23" s="7"/>
      <c r="H23" s="7"/>
      <c r="I23" s="7"/>
      <c r="J23" s="7"/>
      <c r="K23" s="7">
        <v>30.118128223984201</v>
      </c>
      <c r="L23" s="7"/>
      <c r="M23" s="7"/>
      <c r="N23" s="7"/>
      <c r="O23" s="7">
        <v>1781.8789440916601</v>
      </c>
      <c r="P23" s="7"/>
      <c r="Q23" s="7">
        <v>101.22956399382601</v>
      </c>
      <c r="R23" s="7">
        <v>176.01616804723</v>
      </c>
      <c r="S23" s="7"/>
      <c r="T23" s="7"/>
      <c r="U23" s="13">
        <v>126504.121038222</v>
      </c>
      <c r="V23" s="14">
        <v>14.992110716742401</v>
      </c>
      <c r="W23" s="7"/>
      <c r="X23" s="7"/>
      <c r="Y23" s="7"/>
      <c r="Z23" s="7"/>
      <c r="AA23" s="7">
        <v>13.5842434511483</v>
      </c>
      <c r="AB23" s="7">
        <v>20.080381279051501</v>
      </c>
      <c r="AC23" s="7">
        <v>62.610149054438502</v>
      </c>
      <c r="AD23" s="8">
        <f t="shared" si="0"/>
        <v>131987.17254542743</v>
      </c>
      <c r="AE23" s="9">
        <f t="shared" si="1"/>
        <v>0.1594323401726542</v>
      </c>
      <c r="AF23" s="35"/>
    </row>
    <row r="24" spans="1:32" ht="19.95" customHeight="1" x14ac:dyDescent="0.3">
      <c r="A24" s="34">
        <v>19</v>
      </c>
      <c r="B24" s="100"/>
      <c r="C24" s="42" t="s">
        <v>57</v>
      </c>
      <c r="D24" s="7"/>
      <c r="E24" s="7"/>
      <c r="F24" s="7">
        <v>167729.470710856</v>
      </c>
      <c r="G24" s="7"/>
      <c r="H24" s="7"/>
      <c r="I24" s="7"/>
      <c r="J24" s="7"/>
      <c r="K24" s="7">
        <v>26858.305140245</v>
      </c>
      <c r="L24" s="7"/>
      <c r="M24" s="7"/>
      <c r="N24" s="7">
        <v>428.78882064281498</v>
      </c>
      <c r="O24" s="7">
        <v>56814.767084427702</v>
      </c>
      <c r="P24" s="7"/>
      <c r="Q24" s="7">
        <v>5885.3642253939197</v>
      </c>
      <c r="R24" s="7">
        <v>81.170450088321303</v>
      </c>
      <c r="S24" s="7"/>
      <c r="T24" s="7"/>
      <c r="U24" s="14"/>
      <c r="V24" s="13">
        <v>573939.48422348802</v>
      </c>
      <c r="W24" s="7"/>
      <c r="X24" s="7"/>
      <c r="Y24" s="7"/>
      <c r="Z24" s="7"/>
      <c r="AA24" s="7">
        <v>240.520761028859</v>
      </c>
      <c r="AB24" s="7">
        <v>1786.4312719489601</v>
      </c>
      <c r="AC24" s="7">
        <v>272.65987324742201</v>
      </c>
      <c r="AD24" s="8">
        <f t="shared" si="0"/>
        <v>834036.96256136696</v>
      </c>
      <c r="AE24" s="9">
        <f t="shared" si="1"/>
        <v>1.0074650601813941</v>
      </c>
      <c r="AF24" s="35"/>
    </row>
    <row r="25" spans="1:32" ht="19.95" customHeight="1" x14ac:dyDescent="0.3">
      <c r="A25" s="34">
        <v>20</v>
      </c>
      <c r="B25" s="101" t="s">
        <v>38</v>
      </c>
      <c r="C25" s="43" t="s">
        <v>29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>
        <v>4.7963001078486398</v>
      </c>
      <c r="R25" s="7">
        <v>295.86333503605601</v>
      </c>
      <c r="S25" s="7"/>
      <c r="T25" s="7"/>
      <c r="U25" s="7"/>
      <c r="V25" s="7">
        <v>96.770061793211596</v>
      </c>
      <c r="W25" s="15">
        <v>38636.2157899862</v>
      </c>
      <c r="X25" s="16">
        <v>230.056116965923</v>
      </c>
      <c r="Y25" s="16"/>
      <c r="Z25" s="16"/>
      <c r="AA25" s="16"/>
      <c r="AB25" s="16"/>
      <c r="AC25" s="16"/>
      <c r="AD25" s="8">
        <f t="shared" si="0"/>
        <v>39263.701603889233</v>
      </c>
      <c r="AE25" s="9">
        <f t="shared" si="1"/>
        <v>4.7428122823029023E-2</v>
      </c>
      <c r="AF25" s="35"/>
    </row>
    <row r="26" spans="1:32" ht="19.95" customHeight="1" x14ac:dyDescent="0.3">
      <c r="A26" s="34">
        <v>21</v>
      </c>
      <c r="B26" s="101"/>
      <c r="C26" s="43" t="s">
        <v>30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6"/>
      <c r="X26" s="15">
        <v>17813.3489929116</v>
      </c>
      <c r="Y26" s="16"/>
      <c r="Z26" s="16"/>
      <c r="AA26" s="16"/>
      <c r="AB26" s="16"/>
      <c r="AC26" s="16"/>
      <c r="AD26" s="8">
        <f t="shared" si="0"/>
        <v>17813.3489929116</v>
      </c>
      <c r="AE26" s="9">
        <f t="shared" si="1"/>
        <v>2.1517423712327861E-2</v>
      </c>
      <c r="AF26" s="35"/>
    </row>
    <row r="27" spans="1:32" ht="19.95" customHeight="1" x14ac:dyDescent="0.3">
      <c r="A27" s="34">
        <v>22</v>
      </c>
      <c r="B27" s="101"/>
      <c r="C27" s="43" t="s">
        <v>31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16"/>
      <c r="X27" s="16"/>
      <c r="Y27" s="15">
        <v>127.27868153106201</v>
      </c>
      <c r="Z27" s="16"/>
      <c r="AA27" s="16"/>
      <c r="AB27" s="16"/>
      <c r="AC27" s="16"/>
      <c r="AD27" s="8">
        <f t="shared" si="0"/>
        <v>127.27868153106201</v>
      </c>
      <c r="AE27" s="9">
        <f t="shared" si="1"/>
        <v>1.5374477427799256E-4</v>
      </c>
      <c r="AF27" s="35"/>
    </row>
    <row r="28" spans="1:32" ht="19.95" customHeight="1" x14ac:dyDescent="0.3">
      <c r="A28" s="34">
        <v>23</v>
      </c>
      <c r="B28" s="101"/>
      <c r="C28" s="43" t="s">
        <v>32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16"/>
      <c r="X28" s="16"/>
      <c r="Y28" s="16"/>
      <c r="Z28" s="15"/>
      <c r="AA28" s="16"/>
      <c r="AB28" s="16"/>
      <c r="AC28" s="16"/>
      <c r="AD28" s="8">
        <f t="shared" si="0"/>
        <v>0</v>
      </c>
      <c r="AE28" s="9">
        <f t="shared" si="1"/>
        <v>0</v>
      </c>
      <c r="AF28" s="35"/>
    </row>
    <row r="29" spans="1:32" ht="19.95" customHeight="1" x14ac:dyDescent="0.3">
      <c r="A29" s="34">
        <v>24</v>
      </c>
      <c r="B29" s="101"/>
      <c r="C29" s="43" t="s">
        <v>33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>
        <v>8.2149201733152601</v>
      </c>
      <c r="W29" s="16"/>
      <c r="X29" s="16"/>
      <c r="Y29" s="16"/>
      <c r="Z29" s="16"/>
      <c r="AA29" s="15">
        <v>57150.149675524597</v>
      </c>
      <c r="AB29" s="16"/>
      <c r="AC29" s="16"/>
      <c r="AD29" s="8">
        <f t="shared" si="0"/>
        <v>57158.364595697909</v>
      </c>
      <c r="AE29" s="9">
        <f t="shared" si="1"/>
        <v>6.9043768816226606E-2</v>
      </c>
      <c r="AF29" s="35"/>
    </row>
    <row r="30" spans="1:32" ht="19.95" customHeight="1" x14ac:dyDescent="0.3">
      <c r="A30" s="34">
        <v>25</v>
      </c>
      <c r="B30" s="101"/>
      <c r="C30" s="43" t="s">
        <v>34</v>
      </c>
      <c r="D30" s="7"/>
      <c r="E30" s="7"/>
      <c r="F30" s="7">
        <v>85.2986487424823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>
        <v>37.982295659101901</v>
      </c>
      <c r="R30" s="7"/>
      <c r="S30" s="7"/>
      <c r="T30" s="7"/>
      <c r="U30" s="7"/>
      <c r="V30" s="7">
        <v>255.62103079487099</v>
      </c>
      <c r="W30" s="16"/>
      <c r="X30" s="16"/>
      <c r="Y30" s="16"/>
      <c r="Z30" s="16"/>
      <c r="AA30" s="16"/>
      <c r="AB30" s="15">
        <v>51188.903180262598</v>
      </c>
      <c r="AC30" s="16"/>
      <c r="AD30" s="8">
        <f t="shared" si="0"/>
        <v>51567.805155459049</v>
      </c>
      <c r="AE30" s="9">
        <f t="shared" si="1"/>
        <v>6.2290718824759964E-2</v>
      </c>
      <c r="AF30" s="35"/>
    </row>
    <row r="31" spans="1:32" ht="19.95" customHeight="1" x14ac:dyDescent="0.3">
      <c r="A31" s="34">
        <v>26</v>
      </c>
      <c r="B31" s="101"/>
      <c r="C31" s="43" t="s">
        <v>35</v>
      </c>
      <c r="D31" s="7">
        <v>2164991.7542268201</v>
      </c>
      <c r="E31" s="7">
        <v>160806.01448214601</v>
      </c>
      <c r="F31" s="7">
        <v>977960.30088120303</v>
      </c>
      <c r="G31" s="7">
        <v>9911.2000168809609</v>
      </c>
      <c r="H31" s="7"/>
      <c r="I31" s="7">
        <v>95537.980167711605</v>
      </c>
      <c r="J31" s="7">
        <v>46099.812728469202</v>
      </c>
      <c r="K31" s="7">
        <v>38591.690207023901</v>
      </c>
      <c r="L31" s="7">
        <v>16176.7656197006</v>
      </c>
      <c r="M31" s="7">
        <v>3.83065892475559</v>
      </c>
      <c r="N31" s="7">
        <v>4384.0550330879496</v>
      </c>
      <c r="O31" s="7">
        <v>2664867.4412728101</v>
      </c>
      <c r="P31" s="7"/>
      <c r="Q31" s="7">
        <v>424893.14562137797</v>
      </c>
      <c r="R31" s="7">
        <v>156970.678606334</v>
      </c>
      <c r="S31" s="7">
        <v>17907.138977891002</v>
      </c>
      <c r="T31" s="7">
        <v>21832.976118928102</v>
      </c>
      <c r="U31" s="7">
        <v>7261.6608844913799</v>
      </c>
      <c r="V31" s="7">
        <v>14540.817552291999</v>
      </c>
      <c r="W31" s="16">
        <v>15175.171913370399</v>
      </c>
      <c r="X31" s="16">
        <v>7003.9894035467496</v>
      </c>
      <c r="Y31" s="16"/>
      <c r="Z31" s="16"/>
      <c r="AA31" s="16">
        <v>3837.7142090575799</v>
      </c>
      <c r="AB31" s="16">
        <v>412.388493235059</v>
      </c>
      <c r="AC31" s="15">
        <v>3667.6288964112</v>
      </c>
      <c r="AD31" s="8">
        <f t="shared" si="0"/>
        <v>6852834.1559717134</v>
      </c>
      <c r="AE31" s="9">
        <f t="shared" si="1"/>
        <v>8.277799768198129</v>
      </c>
      <c r="AF31" s="35"/>
    </row>
    <row r="32" spans="1:32" ht="19.95" customHeight="1" x14ac:dyDescent="0.35">
      <c r="A32" s="31"/>
      <c r="B32" s="102" t="s">
        <v>50</v>
      </c>
      <c r="C32" s="102"/>
      <c r="D32" s="17">
        <f t="shared" ref="D32:AD32" si="2">SUM(D6:D31)</f>
        <v>37636591.949567817</v>
      </c>
      <c r="E32" s="17">
        <f t="shared" si="2"/>
        <v>4272118.6915372098</v>
      </c>
      <c r="F32" s="17">
        <f t="shared" si="2"/>
        <v>7860227.5041146949</v>
      </c>
      <c r="G32" s="17">
        <f t="shared" si="2"/>
        <v>102112.61533768434</v>
      </c>
      <c r="H32" s="17">
        <f t="shared" si="2"/>
        <v>0</v>
      </c>
      <c r="I32" s="17">
        <f t="shared" si="2"/>
        <v>3831980.7300054915</v>
      </c>
      <c r="J32" s="17">
        <f t="shared" si="2"/>
        <v>554670.32255166746</v>
      </c>
      <c r="K32" s="17">
        <f t="shared" si="2"/>
        <v>533990.59864704171</v>
      </c>
      <c r="L32" s="17">
        <f t="shared" si="2"/>
        <v>301056.35877239262</v>
      </c>
      <c r="M32" s="17">
        <f t="shared" si="2"/>
        <v>2419.3678195382854</v>
      </c>
      <c r="N32" s="17">
        <f t="shared" si="2"/>
        <v>43102.342770583622</v>
      </c>
      <c r="O32" s="17">
        <f t="shared" si="2"/>
        <v>21043473.810055561</v>
      </c>
      <c r="P32" s="17">
        <f t="shared" si="2"/>
        <v>0</v>
      </c>
      <c r="Q32" s="17">
        <f t="shared" si="2"/>
        <v>4071302.9939183542</v>
      </c>
      <c r="R32" s="17">
        <f t="shared" si="2"/>
        <v>1064919.8810531381</v>
      </c>
      <c r="S32" s="17">
        <f t="shared" si="2"/>
        <v>80580.725036237374</v>
      </c>
      <c r="T32" s="17">
        <f t="shared" si="2"/>
        <v>373194.95762470266</v>
      </c>
      <c r="U32" s="17">
        <f t="shared" si="2"/>
        <v>135926.77050809358</v>
      </c>
      <c r="V32" s="17">
        <f t="shared" si="2"/>
        <v>612122.94361391186</v>
      </c>
      <c r="W32" s="17">
        <f t="shared" si="2"/>
        <v>53811.387703356595</v>
      </c>
      <c r="X32" s="17">
        <f t="shared" si="2"/>
        <v>25047.394513424275</v>
      </c>
      <c r="Y32" s="17">
        <f t="shared" si="2"/>
        <v>127.27868153106201</v>
      </c>
      <c r="Z32" s="17">
        <f t="shared" si="2"/>
        <v>0</v>
      </c>
      <c r="AA32" s="17">
        <f t="shared" si="2"/>
        <v>70456.947909084396</v>
      </c>
      <c r="AB32" s="17">
        <f t="shared" si="2"/>
        <v>59262.983302832552</v>
      </c>
      <c r="AC32" s="17">
        <f t="shared" si="2"/>
        <v>57197.497898517911</v>
      </c>
      <c r="AD32" s="48">
        <f t="shared" si="2"/>
        <v>82785696.052942872</v>
      </c>
      <c r="AE32" s="18"/>
      <c r="AF32" s="35"/>
    </row>
    <row r="33" spans="1:32" ht="19.95" customHeight="1" x14ac:dyDescent="0.35">
      <c r="A33" s="31"/>
      <c r="B33" s="94" t="str">
        <f>AE3</f>
        <v>% do Bioma</v>
      </c>
      <c r="C33" s="94"/>
      <c r="D33" s="49">
        <f t="shared" ref="D33:AC33" si="3">D32/$AD$32*100</f>
        <v>45.462675007888528</v>
      </c>
      <c r="E33" s="49">
        <f t="shared" si="3"/>
        <v>5.1604551211420828</v>
      </c>
      <c r="F33" s="49">
        <f t="shared" si="3"/>
        <v>9.4946686189458926</v>
      </c>
      <c r="G33" s="49">
        <f t="shared" si="3"/>
        <v>0.12334572300072415</v>
      </c>
      <c r="H33" s="49">
        <f t="shared" si="3"/>
        <v>0</v>
      </c>
      <c r="I33" s="49">
        <f t="shared" si="3"/>
        <v>4.6287956889978599</v>
      </c>
      <c r="J33" s="49">
        <f t="shared" si="3"/>
        <v>0.670007439687342</v>
      </c>
      <c r="K33" s="49">
        <f t="shared" si="3"/>
        <v>0.64502761238553286</v>
      </c>
      <c r="L33" s="49">
        <f t="shared" si="3"/>
        <v>0.36365745910967751</v>
      </c>
      <c r="M33" s="49">
        <f t="shared" si="3"/>
        <v>2.9224466724191798E-3</v>
      </c>
      <c r="N33" s="49">
        <f t="shared" si="3"/>
        <v>5.2064963907555883E-2</v>
      </c>
      <c r="O33" s="49">
        <f t="shared" si="3"/>
        <v>25.419214687278707</v>
      </c>
      <c r="P33" s="49">
        <f t="shared" si="3"/>
        <v>0</v>
      </c>
      <c r="Q33" s="49">
        <f t="shared" si="3"/>
        <v>4.9178821801711807</v>
      </c>
      <c r="R33" s="49">
        <f t="shared" si="3"/>
        <v>1.286357344114258</v>
      </c>
      <c r="S33" s="49">
        <f t="shared" si="3"/>
        <v>9.7336531403570764E-2</v>
      </c>
      <c r="T33" s="49">
        <f t="shared" si="3"/>
        <v>0.45079642428329419</v>
      </c>
      <c r="U33" s="49">
        <f t="shared" si="3"/>
        <v>0.16419113082188266</v>
      </c>
      <c r="V33" s="49">
        <f t="shared" si="3"/>
        <v>0.73940665211348677</v>
      </c>
      <c r="W33" s="49">
        <f t="shared" si="3"/>
        <v>6.5000827762495703E-2</v>
      </c>
      <c r="X33" s="49">
        <f t="shared" si="3"/>
        <v>3.025570322849739E-2</v>
      </c>
      <c r="Y33" s="49">
        <f t="shared" si="3"/>
        <v>1.5374477427799256E-4</v>
      </c>
      <c r="Z33" s="49">
        <f t="shared" si="3"/>
        <v>0</v>
      </c>
      <c r="AA33" s="49">
        <f t="shared" si="3"/>
        <v>8.5107634855212153E-2</v>
      </c>
      <c r="AB33" s="49">
        <f t="shared" si="3"/>
        <v>7.1586018030135132E-2</v>
      </c>
      <c r="AC33" s="49">
        <f t="shared" si="3"/>
        <v>6.9091039425384707E-2</v>
      </c>
      <c r="AD33" s="50"/>
      <c r="AE33" s="50"/>
      <c r="AF33" s="35"/>
    </row>
    <row r="34" spans="1:32" x14ac:dyDescent="0.35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5"/>
    </row>
    <row r="35" spans="1:32" x14ac:dyDescent="0.35">
      <c r="A35" s="31"/>
      <c r="B35" s="32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5"/>
    </row>
    <row r="36" spans="1:32" x14ac:dyDescent="0.35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51"/>
      <c r="AE36" s="31"/>
      <c r="AF36" s="35"/>
    </row>
    <row r="37" spans="1:32" x14ac:dyDescent="0.35">
      <c r="A37" s="31"/>
      <c r="B37" s="32"/>
      <c r="C37" s="31"/>
      <c r="D37" s="31"/>
      <c r="F37" s="22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51"/>
      <c r="AE37" s="31"/>
      <c r="AF37" s="35"/>
    </row>
    <row r="38" spans="1:32" x14ac:dyDescent="0.35">
      <c r="A38" s="31"/>
      <c r="B38" s="32"/>
      <c r="C38" s="31"/>
      <c r="D38" s="58"/>
      <c r="E38" s="23"/>
      <c r="F38" s="58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5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38"/>
  <sheetViews>
    <sheetView showGridLines="0" zoomScale="50" zoomScaleNormal="50" workbookViewId="0">
      <selection sqref="A1:AE33"/>
    </sheetView>
  </sheetViews>
  <sheetFormatPr defaultRowHeight="16.2" x14ac:dyDescent="0.35"/>
  <cols>
    <col min="1" max="1" width="5" style="52" bestFit="1" customWidth="1"/>
    <col min="2" max="2" width="10.77734375" style="53" customWidth="1"/>
    <col min="3" max="3" width="10.77734375" style="52" customWidth="1"/>
    <col min="4" max="29" width="12.77734375" style="52" customWidth="1"/>
    <col min="30" max="30" width="17.44140625" style="52" bestFit="1" customWidth="1"/>
    <col min="31" max="31" width="12.77734375" style="52" customWidth="1"/>
    <col min="32" max="32" width="8.88671875" style="36"/>
    <col min="33" max="33" width="13.88671875" style="36" bestFit="1" customWidth="1"/>
    <col min="34" max="16384" width="8.88671875" style="36"/>
  </cols>
  <sheetData>
    <row r="1" spans="1:33" ht="19.95" customHeight="1" x14ac:dyDescent="0.35">
      <c r="A1" s="31"/>
      <c r="B1" s="32"/>
      <c r="C1" s="33"/>
      <c r="D1" s="34">
        <v>1</v>
      </c>
      <c r="E1" s="34">
        <v>2</v>
      </c>
      <c r="F1" s="34">
        <v>3</v>
      </c>
      <c r="G1" s="34">
        <v>4</v>
      </c>
      <c r="H1" s="34">
        <v>5</v>
      </c>
      <c r="I1" s="34">
        <v>6</v>
      </c>
      <c r="J1" s="34">
        <v>7</v>
      </c>
      <c r="K1" s="34">
        <v>8</v>
      </c>
      <c r="L1" s="34">
        <v>9</v>
      </c>
      <c r="M1" s="34">
        <v>10</v>
      </c>
      <c r="N1" s="34">
        <v>11</v>
      </c>
      <c r="O1" s="34">
        <v>12</v>
      </c>
      <c r="P1" s="34">
        <v>13</v>
      </c>
      <c r="Q1" s="34">
        <v>14</v>
      </c>
      <c r="R1" s="34">
        <v>15</v>
      </c>
      <c r="S1" s="34">
        <v>16</v>
      </c>
      <c r="T1" s="34">
        <v>17</v>
      </c>
      <c r="U1" s="34">
        <v>18</v>
      </c>
      <c r="V1" s="34">
        <v>19</v>
      </c>
      <c r="W1" s="34">
        <v>20</v>
      </c>
      <c r="X1" s="34">
        <v>21</v>
      </c>
      <c r="Y1" s="34">
        <v>22</v>
      </c>
      <c r="Z1" s="34">
        <v>23</v>
      </c>
      <c r="AA1" s="34">
        <v>24</v>
      </c>
      <c r="AB1" s="34">
        <v>25</v>
      </c>
      <c r="AC1" s="34">
        <v>26</v>
      </c>
      <c r="AD1" s="33"/>
      <c r="AE1" s="33"/>
      <c r="AF1" s="35"/>
    </row>
    <row r="2" spans="1:33" ht="19.95" customHeight="1" x14ac:dyDescent="0.35">
      <c r="A2" s="31"/>
      <c r="B2" s="82" t="s">
        <v>60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35"/>
    </row>
    <row r="3" spans="1:33" ht="19.95" customHeight="1" x14ac:dyDescent="0.35">
      <c r="A3" s="31"/>
      <c r="B3" s="82" t="s">
        <v>1</v>
      </c>
      <c r="C3" s="82"/>
      <c r="D3" s="83" t="s">
        <v>2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2" t="s">
        <v>3</v>
      </c>
      <c r="AE3" s="84" t="s">
        <v>4</v>
      </c>
      <c r="AF3" s="35"/>
    </row>
    <row r="4" spans="1:33" ht="32.4" x14ac:dyDescent="0.35">
      <c r="A4" s="31"/>
      <c r="B4" s="82"/>
      <c r="C4" s="82"/>
      <c r="D4" s="87" t="s">
        <v>5</v>
      </c>
      <c r="E4" s="87"/>
      <c r="F4" s="87"/>
      <c r="G4" s="87"/>
      <c r="H4" s="87"/>
      <c r="I4" s="88" t="s">
        <v>6</v>
      </c>
      <c r="J4" s="89"/>
      <c r="K4" s="89"/>
      <c r="L4" s="89"/>
      <c r="M4" s="89"/>
      <c r="N4" s="89"/>
      <c r="O4" s="89"/>
      <c r="P4" s="90"/>
      <c r="Q4" s="91" t="s">
        <v>7</v>
      </c>
      <c r="R4" s="91"/>
      <c r="S4" s="91"/>
      <c r="T4" s="37" t="s">
        <v>8</v>
      </c>
      <c r="U4" s="92" t="s">
        <v>9</v>
      </c>
      <c r="V4" s="92"/>
      <c r="W4" s="93" t="s">
        <v>38</v>
      </c>
      <c r="X4" s="93"/>
      <c r="Y4" s="93"/>
      <c r="Z4" s="93"/>
      <c r="AA4" s="93"/>
      <c r="AB4" s="93"/>
      <c r="AC4" s="93"/>
      <c r="AD4" s="82"/>
      <c r="AE4" s="85"/>
      <c r="AF4" s="35"/>
    </row>
    <row r="5" spans="1:33" ht="19.95" customHeight="1" x14ac:dyDescent="0.35">
      <c r="A5" s="31"/>
      <c r="B5" s="82"/>
      <c r="C5" s="82"/>
      <c r="D5" s="38" t="s">
        <v>10</v>
      </c>
      <c r="E5" s="38" t="s">
        <v>11</v>
      </c>
      <c r="F5" s="38" t="s">
        <v>52</v>
      </c>
      <c r="G5" s="38" t="s">
        <v>53</v>
      </c>
      <c r="H5" s="38" t="s">
        <v>14</v>
      </c>
      <c r="I5" s="39" t="s">
        <v>15</v>
      </c>
      <c r="J5" s="39" t="s">
        <v>16</v>
      </c>
      <c r="K5" s="39" t="s">
        <v>17</v>
      </c>
      <c r="L5" s="40" t="s">
        <v>18</v>
      </c>
      <c r="M5" s="40" t="s">
        <v>19</v>
      </c>
      <c r="N5" s="40" t="s">
        <v>54</v>
      </c>
      <c r="O5" s="40" t="s">
        <v>55</v>
      </c>
      <c r="P5" s="40" t="s">
        <v>22</v>
      </c>
      <c r="Q5" s="41" t="s">
        <v>56</v>
      </c>
      <c r="R5" s="41" t="s">
        <v>24</v>
      </c>
      <c r="S5" s="41" t="s">
        <v>25</v>
      </c>
      <c r="T5" s="37" t="s">
        <v>26</v>
      </c>
      <c r="U5" s="42" t="s">
        <v>27</v>
      </c>
      <c r="V5" s="42" t="s">
        <v>57</v>
      </c>
      <c r="W5" s="43" t="s">
        <v>29</v>
      </c>
      <c r="X5" s="43" t="s">
        <v>30</v>
      </c>
      <c r="Y5" s="43" t="s">
        <v>31</v>
      </c>
      <c r="Z5" s="43" t="s">
        <v>32</v>
      </c>
      <c r="AA5" s="43" t="s">
        <v>33</v>
      </c>
      <c r="AB5" s="43" t="s">
        <v>34</v>
      </c>
      <c r="AC5" s="43" t="s">
        <v>35</v>
      </c>
      <c r="AD5" s="82"/>
      <c r="AE5" s="86"/>
      <c r="AF5" s="35"/>
    </row>
    <row r="6" spans="1:33" ht="19.95" customHeight="1" x14ac:dyDescent="0.3">
      <c r="A6" s="34">
        <v>1</v>
      </c>
      <c r="B6" s="95" t="s">
        <v>5</v>
      </c>
      <c r="C6" s="38" t="s">
        <v>10</v>
      </c>
      <c r="D6" s="5">
        <v>81908005.120180607</v>
      </c>
      <c r="E6" s="6">
        <v>4962971.2548909001</v>
      </c>
      <c r="F6" s="6">
        <v>599.20929441895805</v>
      </c>
      <c r="G6" s="6">
        <v>43940.018872265202</v>
      </c>
      <c r="H6" s="6"/>
      <c r="I6" s="7"/>
      <c r="J6" s="7"/>
      <c r="K6" s="7"/>
      <c r="L6" s="7"/>
      <c r="M6" s="7"/>
      <c r="N6" s="7"/>
      <c r="O6" s="7">
        <v>7762265.3734727204</v>
      </c>
      <c r="P6" s="7"/>
      <c r="Q6" s="7">
        <v>1625175.4276358699</v>
      </c>
      <c r="R6" s="7"/>
      <c r="S6" s="7"/>
      <c r="T6" s="7">
        <v>76722.401169008503</v>
      </c>
      <c r="U6" s="7">
        <v>1317.0316895442099</v>
      </c>
      <c r="V6" s="7">
        <v>171213.05643444101</v>
      </c>
      <c r="W6" s="7"/>
      <c r="X6" s="7"/>
      <c r="Y6" s="7"/>
      <c r="Z6" s="7"/>
      <c r="AA6" s="7">
        <v>3456.4953995853798</v>
      </c>
      <c r="AB6" s="7"/>
      <c r="AC6" s="7">
        <v>62213.457241415701</v>
      </c>
      <c r="AD6" s="8">
        <f t="shared" ref="AD6:AD31" si="0">SUM(D6:AC6)</f>
        <v>96617878.846280754</v>
      </c>
      <c r="AE6" s="9">
        <f t="shared" ref="AE6:AE31" si="1">AD6/$AD$32*100</f>
        <v>47.374639518604631</v>
      </c>
      <c r="AF6" s="35"/>
      <c r="AG6" s="54"/>
    </row>
    <row r="7" spans="1:33" ht="19.95" customHeight="1" x14ac:dyDescent="0.3">
      <c r="A7" s="34">
        <v>2</v>
      </c>
      <c r="B7" s="95"/>
      <c r="C7" s="38" t="s">
        <v>11</v>
      </c>
      <c r="D7" s="6"/>
      <c r="E7" s="5">
        <v>5981696.8436079696</v>
      </c>
      <c r="F7" s="6"/>
      <c r="G7" s="6">
        <v>459.24502431828699</v>
      </c>
      <c r="H7" s="6"/>
      <c r="I7" s="7"/>
      <c r="J7" s="7"/>
      <c r="K7" s="7"/>
      <c r="L7" s="7"/>
      <c r="M7" s="7"/>
      <c r="N7" s="7"/>
      <c r="O7" s="7">
        <v>48336.281502696198</v>
      </c>
      <c r="P7" s="7"/>
      <c r="Q7" s="7">
        <v>44784.422250416203</v>
      </c>
      <c r="R7" s="7"/>
      <c r="S7" s="7"/>
      <c r="T7" s="7">
        <v>4463.2812988412197</v>
      </c>
      <c r="U7" s="7"/>
      <c r="V7" s="7"/>
      <c r="W7" s="7"/>
      <c r="X7" s="7"/>
      <c r="Y7" s="7"/>
      <c r="Z7" s="7"/>
      <c r="AA7" s="7">
        <v>12.5779347092059</v>
      </c>
      <c r="AB7" s="7"/>
      <c r="AC7" s="7">
        <v>370.02047212556897</v>
      </c>
      <c r="AD7" s="8">
        <f t="shared" si="0"/>
        <v>6080122.6720910752</v>
      </c>
      <c r="AE7" s="9">
        <f t="shared" si="1"/>
        <v>2.981266234145834</v>
      </c>
      <c r="AF7" s="35"/>
    </row>
    <row r="8" spans="1:33" ht="19.95" customHeight="1" x14ac:dyDescent="0.3">
      <c r="A8" s="34">
        <v>3</v>
      </c>
      <c r="B8" s="95"/>
      <c r="C8" s="38" t="s">
        <v>52</v>
      </c>
      <c r="D8" s="6"/>
      <c r="E8" s="6"/>
      <c r="F8" s="5"/>
      <c r="G8" s="6"/>
      <c r="H8" s="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>
        <f t="shared" si="0"/>
        <v>0</v>
      </c>
      <c r="AE8" s="9">
        <f t="shared" si="1"/>
        <v>0</v>
      </c>
      <c r="AF8" s="35"/>
    </row>
    <row r="9" spans="1:33" ht="19.95" customHeight="1" x14ac:dyDescent="0.3">
      <c r="A9" s="34">
        <v>4</v>
      </c>
      <c r="B9" s="95"/>
      <c r="C9" s="38" t="s">
        <v>53</v>
      </c>
      <c r="D9" s="6"/>
      <c r="E9" s="6"/>
      <c r="F9" s="6">
        <v>23185.036040964998</v>
      </c>
      <c r="G9" s="5">
        <v>1981965.7427139599</v>
      </c>
      <c r="H9" s="6"/>
      <c r="I9" s="7"/>
      <c r="J9" s="7"/>
      <c r="K9" s="7">
        <v>2529.9559586391101</v>
      </c>
      <c r="L9" s="7"/>
      <c r="M9" s="7"/>
      <c r="N9" s="7">
        <v>2580.30212432912</v>
      </c>
      <c r="O9" s="7">
        <v>110837.571908257</v>
      </c>
      <c r="P9" s="7"/>
      <c r="Q9" s="7">
        <v>56519.329257782898</v>
      </c>
      <c r="R9" s="7"/>
      <c r="S9" s="7"/>
      <c r="T9" s="7">
        <v>127.661865033317</v>
      </c>
      <c r="U9" s="7"/>
      <c r="V9" s="7">
        <v>0.89990486253425495</v>
      </c>
      <c r="W9" s="7"/>
      <c r="X9" s="7"/>
      <c r="Y9" s="7"/>
      <c r="Z9" s="7"/>
      <c r="AA9" s="7">
        <v>16.0509420552841</v>
      </c>
      <c r="AB9" s="7"/>
      <c r="AC9" s="7">
        <v>369.85244764083899</v>
      </c>
      <c r="AD9" s="8">
        <f t="shared" si="0"/>
        <v>2178132.4031635248</v>
      </c>
      <c r="AE9" s="9">
        <f t="shared" si="1"/>
        <v>1.0680035481614816</v>
      </c>
      <c r="AF9" s="35"/>
      <c r="AG9" s="54"/>
    </row>
    <row r="10" spans="1:33" ht="19.95" customHeight="1" x14ac:dyDescent="0.3">
      <c r="A10" s="34">
        <v>5</v>
      </c>
      <c r="B10" s="95"/>
      <c r="C10" s="38" t="s">
        <v>14</v>
      </c>
      <c r="D10" s="6"/>
      <c r="E10" s="6"/>
      <c r="F10" s="6"/>
      <c r="G10" s="6"/>
      <c r="H10" s="5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8">
        <f t="shared" si="0"/>
        <v>0</v>
      </c>
      <c r="AE10" s="9">
        <f t="shared" si="1"/>
        <v>0</v>
      </c>
      <c r="AF10" s="35"/>
    </row>
    <row r="11" spans="1:33" ht="19.95" customHeight="1" x14ac:dyDescent="0.3">
      <c r="A11" s="34">
        <v>6</v>
      </c>
      <c r="B11" s="96" t="s">
        <v>6</v>
      </c>
      <c r="C11" s="39" t="s">
        <v>15</v>
      </c>
      <c r="D11" s="7"/>
      <c r="E11" s="7"/>
      <c r="F11" s="7"/>
      <c r="G11" s="7">
        <v>2618.9891922259098</v>
      </c>
      <c r="H11" s="7"/>
      <c r="I11" s="26">
        <v>16485064.688355001</v>
      </c>
      <c r="J11" s="27">
        <v>3557977.1254742299</v>
      </c>
      <c r="K11" s="27">
        <v>26.149016701775398</v>
      </c>
      <c r="L11" s="28"/>
      <c r="M11" s="28"/>
      <c r="N11" s="28"/>
      <c r="O11" s="28">
        <v>1253862.9566146899</v>
      </c>
      <c r="P11" s="28"/>
      <c r="Q11" s="7">
        <v>565909.94612225902</v>
      </c>
      <c r="R11" s="7"/>
      <c r="S11" s="7"/>
      <c r="T11" s="7">
        <v>13739.725017496199</v>
      </c>
      <c r="U11" s="7">
        <v>163.00726689986601</v>
      </c>
      <c r="V11" s="7">
        <v>11801.535762617499</v>
      </c>
      <c r="W11" s="7"/>
      <c r="X11" s="7"/>
      <c r="Y11" s="7"/>
      <c r="Z11" s="7"/>
      <c r="AA11" s="7">
        <v>68.818906468324997</v>
      </c>
      <c r="AB11" s="7"/>
      <c r="AC11" s="7">
        <v>2100.3292897227002</v>
      </c>
      <c r="AD11" s="8">
        <f t="shared" si="0"/>
        <v>21893333.271018315</v>
      </c>
      <c r="AE11" s="9">
        <f t="shared" si="1"/>
        <v>10.734956966146353</v>
      </c>
      <c r="AF11" s="35"/>
    </row>
    <row r="12" spans="1:33" ht="19.95" customHeight="1" x14ac:dyDescent="0.3">
      <c r="A12" s="34">
        <v>7</v>
      </c>
      <c r="B12" s="97"/>
      <c r="C12" s="39" t="s">
        <v>16</v>
      </c>
      <c r="D12" s="7"/>
      <c r="E12" s="7"/>
      <c r="F12" s="7"/>
      <c r="G12" s="7">
        <v>23.5021606622159</v>
      </c>
      <c r="H12" s="7"/>
      <c r="I12" s="27"/>
      <c r="J12" s="26">
        <v>2177376.9300995599</v>
      </c>
      <c r="K12" s="27"/>
      <c r="L12" s="28"/>
      <c r="M12" s="28"/>
      <c r="N12" s="28"/>
      <c r="O12" s="28">
        <v>9028.7053266043495</v>
      </c>
      <c r="P12" s="28"/>
      <c r="Q12" s="7">
        <v>4331.9403891655402</v>
      </c>
      <c r="R12" s="7"/>
      <c r="S12" s="7"/>
      <c r="T12" s="7">
        <v>297.30828275513898</v>
      </c>
      <c r="U12" s="7"/>
      <c r="V12" s="7"/>
      <c r="W12" s="7"/>
      <c r="X12" s="7"/>
      <c r="Y12" s="7"/>
      <c r="Z12" s="7"/>
      <c r="AA12" s="7"/>
      <c r="AB12" s="7"/>
      <c r="AC12" s="7"/>
      <c r="AD12" s="8">
        <f t="shared" si="0"/>
        <v>2191058.3862587474</v>
      </c>
      <c r="AE12" s="9">
        <f t="shared" si="1"/>
        <v>1.0743415447814864</v>
      </c>
      <c r="AF12" s="35"/>
    </row>
    <row r="13" spans="1:33" ht="19.95" customHeight="1" x14ac:dyDescent="0.3">
      <c r="A13" s="34">
        <v>8</v>
      </c>
      <c r="B13" s="97"/>
      <c r="C13" s="39" t="s">
        <v>17</v>
      </c>
      <c r="D13" s="7"/>
      <c r="E13" s="7"/>
      <c r="F13" s="7"/>
      <c r="G13" s="7"/>
      <c r="H13" s="7"/>
      <c r="I13" s="27"/>
      <c r="J13" s="27"/>
      <c r="K13" s="26"/>
      <c r="L13" s="28"/>
      <c r="M13" s="28"/>
      <c r="N13" s="28"/>
      <c r="O13" s="28"/>
      <c r="P13" s="28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8">
        <f t="shared" si="0"/>
        <v>0</v>
      </c>
      <c r="AE13" s="9">
        <f t="shared" si="1"/>
        <v>0</v>
      </c>
      <c r="AF13" s="35"/>
    </row>
    <row r="14" spans="1:33" ht="19.95" customHeight="1" x14ac:dyDescent="0.3">
      <c r="A14" s="34">
        <v>9</v>
      </c>
      <c r="B14" s="97"/>
      <c r="C14" s="44" t="s">
        <v>18</v>
      </c>
      <c r="D14" s="7"/>
      <c r="E14" s="7"/>
      <c r="F14" s="7"/>
      <c r="G14" s="7">
        <v>6626.4098164165398</v>
      </c>
      <c r="H14" s="7"/>
      <c r="I14" s="28"/>
      <c r="J14" s="28"/>
      <c r="K14" s="28"/>
      <c r="L14" s="45">
        <v>4629051.6180815604</v>
      </c>
      <c r="M14" s="46">
        <v>492056.13275659899</v>
      </c>
      <c r="N14" s="46">
        <v>4975.1121829100903</v>
      </c>
      <c r="O14" s="46">
        <v>290531.21796952601</v>
      </c>
      <c r="P14" s="46"/>
      <c r="Q14" s="7">
        <v>247916.217017141</v>
      </c>
      <c r="R14" s="7"/>
      <c r="S14" s="7"/>
      <c r="T14" s="7">
        <v>1833.28492343217</v>
      </c>
      <c r="U14" s="7"/>
      <c r="V14" s="7">
        <v>140.541735275581</v>
      </c>
      <c r="W14" s="7"/>
      <c r="X14" s="7"/>
      <c r="Y14" s="7"/>
      <c r="Z14" s="7"/>
      <c r="AA14" s="7">
        <v>308.10944238123801</v>
      </c>
      <c r="AB14" s="7"/>
      <c r="AC14" s="7">
        <v>737.75130646741195</v>
      </c>
      <c r="AD14" s="8">
        <f t="shared" si="0"/>
        <v>5674176.3952317107</v>
      </c>
      <c r="AE14" s="9">
        <f t="shared" si="1"/>
        <v>2.7822186172888181</v>
      </c>
      <c r="AF14" s="35"/>
    </row>
    <row r="15" spans="1:33" ht="19.95" customHeight="1" x14ac:dyDescent="0.3">
      <c r="A15" s="34">
        <v>10</v>
      </c>
      <c r="B15" s="97"/>
      <c r="C15" s="44" t="s">
        <v>19</v>
      </c>
      <c r="D15" s="7"/>
      <c r="E15" s="7"/>
      <c r="F15" s="7"/>
      <c r="G15" s="7">
        <v>264.19047597974901</v>
      </c>
      <c r="H15" s="7"/>
      <c r="I15" s="28"/>
      <c r="J15" s="28"/>
      <c r="K15" s="28"/>
      <c r="L15" s="46"/>
      <c r="M15" s="45">
        <v>399525.340751248</v>
      </c>
      <c r="N15" s="46"/>
      <c r="O15" s="46">
        <v>3405.4537747374002</v>
      </c>
      <c r="P15" s="46"/>
      <c r="Q15" s="7">
        <v>1350.0944295321499</v>
      </c>
      <c r="R15" s="7"/>
      <c r="S15" s="7"/>
      <c r="T15" s="7">
        <v>70.814352840912605</v>
      </c>
      <c r="U15" s="7"/>
      <c r="V15" s="7"/>
      <c r="W15" s="7"/>
      <c r="X15" s="7"/>
      <c r="Y15" s="7"/>
      <c r="Z15" s="7"/>
      <c r="AA15" s="7">
        <v>24.470473255678201</v>
      </c>
      <c r="AB15" s="7"/>
      <c r="AC15" s="7"/>
      <c r="AD15" s="8">
        <f t="shared" si="0"/>
        <v>404640.36425759387</v>
      </c>
      <c r="AE15" s="9">
        <f t="shared" si="1"/>
        <v>0.19840728879878844</v>
      </c>
      <c r="AF15" s="35"/>
    </row>
    <row r="16" spans="1:33" ht="19.95" customHeight="1" x14ac:dyDescent="0.3">
      <c r="A16" s="34">
        <v>11</v>
      </c>
      <c r="B16" s="97"/>
      <c r="C16" s="44" t="s">
        <v>54</v>
      </c>
      <c r="D16" s="7"/>
      <c r="E16" s="7"/>
      <c r="F16" s="7"/>
      <c r="G16" s="7"/>
      <c r="H16" s="7"/>
      <c r="I16" s="28"/>
      <c r="J16" s="28"/>
      <c r="K16" s="28"/>
      <c r="L16" s="46"/>
      <c r="M16" s="46"/>
      <c r="N16" s="45"/>
      <c r="O16" s="46"/>
      <c r="P16" s="46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8">
        <f t="shared" si="0"/>
        <v>0</v>
      </c>
      <c r="AE16" s="9">
        <f t="shared" si="1"/>
        <v>0</v>
      </c>
      <c r="AF16" s="35"/>
    </row>
    <row r="17" spans="1:32" ht="19.95" customHeight="1" x14ac:dyDescent="0.3">
      <c r="A17" s="34">
        <v>12</v>
      </c>
      <c r="B17" s="97"/>
      <c r="C17" s="44" t="s">
        <v>55</v>
      </c>
      <c r="D17" s="7"/>
      <c r="E17" s="7"/>
      <c r="F17" s="7">
        <v>1101905.6727441701</v>
      </c>
      <c r="G17" s="7">
        <v>79414.623613636606</v>
      </c>
      <c r="H17" s="7"/>
      <c r="I17" s="28"/>
      <c r="J17" s="28"/>
      <c r="K17" s="28">
        <v>115287.615928806</v>
      </c>
      <c r="L17" s="46"/>
      <c r="M17" s="46"/>
      <c r="N17" s="46">
        <v>45617.0196915181</v>
      </c>
      <c r="O17" s="45">
        <v>44768141.749057598</v>
      </c>
      <c r="P17" s="46"/>
      <c r="Q17" s="7">
        <v>1267310.2006590699</v>
      </c>
      <c r="R17" s="7"/>
      <c r="S17" s="7"/>
      <c r="T17" s="7">
        <v>98522.412678806504</v>
      </c>
      <c r="U17" s="7"/>
      <c r="V17" s="7">
        <v>15534.835694518601</v>
      </c>
      <c r="W17" s="7"/>
      <c r="X17" s="7"/>
      <c r="Y17" s="7"/>
      <c r="Z17" s="7"/>
      <c r="AA17" s="7">
        <v>825.02231531833399</v>
      </c>
      <c r="AB17" s="7"/>
      <c r="AC17" s="7">
        <v>108199.446580137</v>
      </c>
      <c r="AD17" s="8">
        <f t="shared" si="0"/>
        <v>47600758.598963574</v>
      </c>
      <c r="AE17" s="9">
        <f t="shared" si="1"/>
        <v>23.340077492550197</v>
      </c>
      <c r="AF17" s="35"/>
    </row>
    <row r="18" spans="1:32" ht="19.95" customHeight="1" x14ac:dyDescent="0.3">
      <c r="A18" s="34">
        <v>13</v>
      </c>
      <c r="B18" s="98"/>
      <c r="C18" s="44" t="s">
        <v>22</v>
      </c>
      <c r="D18" s="7"/>
      <c r="E18" s="7"/>
      <c r="F18" s="7"/>
      <c r="G18" s="7"/>
      <c r="H18" s="7"/>
      <c r="I18" s="28"/>
      <c r="J18" s="28"/>
      <c r="K18" s="28"/>
      <c r="L18" s="46"/>
      <c r="M18" s="46"/>
      <c r="N18" s="46"/>
      <c r="O18" s="46"/>
      <c r="P18" s="45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8">
        <f t="shared" si="0"/>
        <v>0</v>
      </c>
      <c r="AE18" s="9">
        <f t="shared" si="1"/>
        <v>0</v>
      </c>
      <c r="AF18" s="35"/>
    </row>
    <row r="19" spans="1:32" ht="19.95" customHeight="1" x14ac:dyDescent="0.3">
      <c r="A19" s="34">
        <v>14</v>
      </c>
      <c r="B19" s="99" t="s">
        <v>36</v>
      </c>
      <c r="C19" s="41" t="s">
        <v>56</v>
      </c>
      <c r="D19" s="7"/>
      <c r="E19" s="7"/>
      <c r="F19" s="7">
        <v>63987.5475550462</v>
      </c>
      <c r="G19" s="7">
        <v>17351.547409408999</v>
      </c>
      <c r="H19" s="7"/>
      <c r="I19" s="7"/>
      <c r="J19" s="7"/>
      <c r="K19" s="7">
        <v>20172.715022396402</v>
      </c>
      <c r="L19" s="7"/>
      <c r="M19" s="7"/>
      <c r="N19" s="7">
        <v>3839.4968231231001</v>
      </c>
      <c r="O19" s="7">
        <v>1051535.18753375</v>
      </c>
      <c r="P19" s="7"/>
      <c r="Q19" s="10">
        <v>18092281.789021801</v>
      </c>
      <c r="R19" s="11"/>
      <c r="S19" s="11"/>
      <c r="T19" s="7">
        <v>47549.486907179198</v>
      </c>
      <c r="U19" s="7"/>
      <c r="V19" s="7">
        <v>1004.07543688883</v>
      </c>
      <c r="W19" s="7"/>
      <c r="X19" s="7"/>
      <c r="Y19" s="7"/>
      <c r="Z19" s="7"/>
      <c r="AA19" s="7">
        <v>133.781185481911</v>
      </c>
      <c r="AB19" s="7"/>
      <c r="AC19" s="7">
        <v>7761.2029779783497</v>
      </c>
      <c r="AD19" s="8">
        <f t="shared" si="0"/>
        <v>19305616.829873055</v>
      </c>
      <c r="AE19" s="9">
        <f t="shared" si="1"/>
        <v>9.4661220979055845</v>
      </c>
      <c r="AF19" s="35"/>
    </row>
    <row r="20" spans="1:32" ht="19.95" customHeight="1" x14ac:dyDescent="0.3">
      <c r="A20" s="34">
        <v>15</v>
      </c>
      <c r="B20" s="99"/>
      <c r="C20" s="41" t="s">
        <v>24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1"/>
      <c r="R20" s="10"/>
      <c r="S20" s="11"/>
      <c r="T20" s="7"/>
      <c r="U20" s="7"/>
      <c r="V20" s="7"/>
      <c r="W20" s="7"/>
      <c r="X20" s="7"/>
      <c r="Y20" s="7"/>
      <c r="Z20" s="7"/>
      <c r="AA20" s="7"/>
      <c r="AB20" s="7"/>
      <c r="AC20" s="7"/>
      <c r="AD20" s="8">
        <f t="shared" si="0"/>
        <v>0</v>
      </c>
      <c r="AE20" s="9">
        <f t="shared" si="1"/>
        <v>0</v>
      </c>
      <c r="AF20" s="35"/>
    </row>
    <row r="21" spans="1:32" ht="19.95" customHeight="1" x14ac:dyDescent="0.3">
      <c r="A21" s="34">
        <v>16</v>
      </c>
      <c r="B21" s="99"/>
      <c r="C21" s="41" t="s">
        <v>25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1"/>
      <c r="R21" s="11"/>
      <c r="S21" s="10"/>
      <c r="T21" s="7"/>
      <c r="U21" s="7"/>
      <c r="V21" s="7"/>
      <c r="W21" s="7"/>
      <c r="X21" s="7"/>
      <c r="Y21" s="7"/>
      <c r="Z21" s="7"/>
      <c r="AA21" s="7"/>
      <c r="AB21" s="7"/>
      <c r="AC21" s="7"/>
      <c r="AD21" s="8">
        <f t="shared" si="0"/>
        <v>0</v>
      </c>
      <c r="AE21" s="9">
        <f t="shared" si="1"/>
        <v>0</v>
      </c>
      <c r="AF21" s="35"/>
    </row>
    <row r="22" spans="1:32" ht="19.95" customHeight="1" x14ac:dyDescent="0.3">
      <c r="A22" s="34">
        <v>17</v>
      </c>
      <c r="B22" s="47" t="s">
        <v>8</v>
      </c>
      <c r="C22" s="37" t="s">
        <v>26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12">
        <v>507448.63265839202</v>
      </c>
      <c r="U22" s="7"/>
      <c r="V22" s="7"/>
      <c r="W22" s="7"/>
      <c r="X22" s="7"/>
      <c r="Y22" s="7"/>
      <c r="Z22" s="7"/>
      <c r="AA22" s="7"/>
      <c r="AB22" s="7"/>
      <c r="AC22" s="7"/>
      <c r="AD22" s="8">
        <f t="shared" si="0"/>
        <v>507448.63265839202</v>
      </c>
      <c r="AE22" s="9">
        <f t="shared" si="1"/>
        <v>0.24881726170627433</v>
      </c>
      <c r="AF22" s="35"/>
    </row>
    <row r="23" spans="1:32" ht="19.95" customHeight="1" x14ac:dyDescent="0.3">
      <c r="A23" s="34">
        <v>18</v>
      </c>
      <c r="B23" s="100" t="s">
        <v>37</v>
      </c>
      <c r="C23" s="42" t="s">
        <v>27</v>
      </c>
      <c r="D23" s="7">
        <v>547.72859948954999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13">
        <v>614070.00669442106</v>
      </c>
      <c r="V23" s="14">
        <v>14736.1819321079</v>
      </c>
      <c r="W23" s="7"/>
      <c r="X23" s="7"/>
      <c r="Y23" s="7"/>
      <c r="Z23" s="7"/>
      <c r="AA23" s="7"/>
      <c r="AB23" s="7"/>
      <c r="AC23" s="7">
        <v>20.8176460622139</v>
      </c>
      <c r="AD23" s="8">
        <f t="shared" si="0"/>
        <v>629374.73487208073</v>
      </c>
      <c r="AE23" s="9">
        <f t="shared" si="1"/>
        <v>0.30860128107469781</v>
      </c>
      <c r="AF23" s="35"/>
    </row>
    <row r="24" spans="1:32" ht="19.95" customHeight="1" x14ac:dyDescent="0.3">
      <c r="A24" s="34">
        <v>19</v>
      </c>
      <c r="B24" s="100"/>
      <c r="C24" s="42" t="s">
        <v>57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14"/>
      <c r="V24" s="13">
        <v>440890.75901886198</v>
      </c>
      <c r="W24" s="7"/>
      <c r="X24" s="7"/>
      <c r="Y24" s="7"/>
      <c r="Z24" s="7"/>
      <c r="AA24" s="7"/>
      <c r="AB24" s="7"/>
      <c r="AC24" s="7"/>
      <c r="AD24" s="8">
        <f t="shared" si="0"/>
        <v>440890.75901886198</v>
      </c>
      <c r="AE24" s="9">
        <f t="shared" si="1"/>
        <v>0.21618194298007615</v>
      </c>
      <c r="AF24" s="35"/>
    </row>
    <row r="25" spans="1:32" ht="19.95" customHeight="1" x14ac:dyDescent="0.3">
      <c r="A25" s="34">
        <v>20</v>
      </c>
      <c r="B25" s="101" t="s">
        <v>38</v>
      </c>
      <c r="C25" s="43" t="s">
        <v>29</v>
      </c>
      <c r="D25" s="7"/>
      <c r="E25" s="7"/>
      <c r="F25" s="7"/>
      <c r="G25" s="7"/>
      <c r="H25" s="7"/>
      <c r="I25" s="16"/>
      <c r="J25" s="16"/>
      <c r="K25" s="16"/>
      <c r="L25" s="7"/>
      <c r="M25" s="7"/>
      <c r="N25" s="7"/>
      <c r="O25" s="7"/>
      <c r="P25" s="7"/>
      <c r="Q25" s="7"/>
      <c r="R25" s="7"/>
      <c r="S25" s="7"/>
      <c r="T25" s="7">
        <v>134.60062702287999</v>
      </c>
      <c r="U25" s="7"/>
      <c r="V25" s="7"/>
      <c r="W25" s="15">
        <v>12821.9906862441</v>
      </c>
      <c r="X25" s="16">
        <v>4288.8087459191001</v>
      </c>
      <c r="Y25" s="16"/>
      <c r="Z25" s="16"/>
      <c r="AA25" s="16"/>
      <c r="AB25" s="16"/>
      <c r="AC25" s="16"/>
      <c r="AD25" s="8">
        <f t="shared" si="0"/>
        <v>17245.400059186082</v>
      </c>
      <c r="AE25" s="9">
        <f t="shared" si="1"/>
        <v>8.4559361156945258E-3</v>
      </c>
      <c r="AF25" s="35"/>
    </row>
    <row r="26" spans="1:32" ht="19.95" customHeight="1" x14ac:dyDescent="0.3">
      <c r="A26" s="34">
        <v>21</v>
      </c>
      <c r="B26" s="101"/>
      <c r="C26" s="43" t="s">
        <v>30</v>
      </c>
      <c r="D26" s="7"/>
      <c r="E26" s="7"/>
      <c r="F26" s="7"/>
      <c r="G26" s="7"/>
      <c r="H26" s="7"/>
      <c r="I26" s="16"/>
      <c r="J26" s="16"/>
      <c r="K26" s="16"/>
      <c r="L26" s="7"/>
      <c r="M26" s="7"/>
      <c r="N26" s="7"/>
      <c r="O26" s="7">
        <v>0.18545401909163001</v>
      </c>
      <c r="P26" s="7"/>
      <c r="Q26" s="7"/>
      <c r="R26" s="7"/>
      <c r="S26" s="7"/>
      <c r="T26" s="7">
        <v>249.55344771957499</v>
      </c>
      <c r="U26" s="7"/>
      <c r="V26" s="7"/>
      <c r="W26" s="16"/>
      <c r="X26" s="15">
        <v>105566.125916244</v>
      </c>
      <c r="Y26" s="16"/>
      <c r="Z26" s="16"/>
      <c r="AA26" s="16"/>
      <c r="AB26" s="16"/>
      <c r="AC26" s="16"/>
      <c r="AD26" s="8">
        <f t="shared" si="0"/>
        <v>105815.86481798266</v>
      </c>
      <c r="AE26" s="9">
        <f t="shared" si="1"/>
        <v>5.1884687502579116E-2</v>
      </c>
      <c r="AF26" s="35"/>
    </row>
    <row r="27" spans="1:32" ht="19.95" customHeight="1" x14ac:dyDescent="0.3">
      <c r="A27" s="34">
        <v>22</v>
      </c>
      <c r="B27" s="101"/>
      <c r="C27" s="43" t="s">
        <v>31</v>
      </c>
      <c r="D27" s="7"/>
      <c r="E27" s="7"/>
      <c r="F27" s="7"/>
      <c r="G27" s="7"/>
      <c r="H27" s="7"/>
      <c r="I27" s="16"/>
      <c r="J27" s="16"/>
      <c r="K27" s="16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16"/>
      <c r="X27" s="16"/>
      <c r="Y27" s="15">
        <v>0.299604593234154</v>
      </c>
      <c r="Z27" s="16">
        <v>6.0054854572285004E-3</v>
      </c>
      <c r="AA27" s="16"/>
      <c r="AB27" s="16"/>
      <c r="AC27" s="16"/>
      <c r="AD27" s="8">
        <f t="shared" si="0"/>
        <v>0.30561007869138251</v>
      </c>
      <c r="AE27" s="9">
        <f t="shared" si="1"/>
        <v>1.4984977401844473E-7</v>
      </c>
      <c r="AF27" s="35"/>
    </row>
    <row r="28" spans="1:32" ht="19.95" customHeight="1" x14ac:dyDescent="0.3">
      <c r="A28" s="34">
        <v>23</v>
      </c>
      <c r="B28" s="101"/>
      <c r="C28" s="43" t="s">
        <v>32</v>
      </c>
      <c r="D28" s="7"/>
      <c r="E28" s="7"/>
      <c r="F28" s="7"/>
      <c r="G28" s="7"/>
      <c r="H28" s="7"/>
      <c r="I28" s="16"/>
      <c r="J28" s="16"/>
      <c r="K28" s="16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16"/>
      <c r="X28" s="16"/>
      <c r="Y28" s="16"/>
      <c r="Z28" s="15"/>
      <c r="AA28" s="16"/>
      <c r="AB28" s="16"/>
      <c r="AC28" s="16"/>
      <c r="AD28" s="8">
        <f t="shared" si="0"/>
        <v>0</v>
      </c>
      <c r="AE28" s="9">
        <f t="shared" si="1"/>
        <v>0</v>
      </c>
      <c r="AF28" s="35"/>
    </row>
    <row r="29" spans="1:32" ht="19.95" customHeight="1" x14ac:dyDescent="0.3">
      <c r="A29" s="34">
        <v>24</v>
      </c>
      <c r="B29" s="101"/>
      <c r="C29" s="43" t="s">
        <v>33</v>
      </c>
      <c r="D29" s="7"/>
      <c r="E29" s="7"/>
      <c r="F29" s="7">
        <v>168.73485399105701</v>
      </c>
      <c r="G29" s="7"/>
      <c r="H29" s="7"/>
      <c r="I29" s="16"/>
      <c r="J29" s="16"/>
      <c r="K29" s="16">
        <v>28.7886715344846</v>
      </c>
      <c r="L29" s="7"/>
      <c r="M29" s="7"/>
      <c r="N29" s="7">
        <v>12.742533533540399</v>
      </c>
      <c r="O29" s="7">
        <v>41.178090942567501</v>
      </c>
      <c r="P29" s="7"/>
      <c r="Q29" s="7"/>
      <c r="R29" s="7"/>
      <c r="S29" s="7"/>
      <c r="T29" s="7">
        <v>29.353567060736001</v>
      </c>
      <c r="U29" s="7"/>
      <c r="V29" s="7"/>
      <c r="W29" s="16"/>
      <c r="X29" s="16"/>
      <c r="Y29" s="16"/>
      <c r="Z29" s="16"/>
      <c r="AA29" s="15">
        <v>10712.7064858252</v>
      </c>
      <c r="AB29" s="16"/>
      <c r="AC29" s="16"/>
      <c r="AD29" s="8">
        <f t="shared" si="0"/>
        <v>10993.504202887585</v>
      </c>
      <c r="AE29" s="9">
        <f t="shared" si="1"/>
        <v>5.3904443450541835E-3</v>
      </c>
      <c r="AF29" s="35"/>
    </row>
    <row r="30" spans="1:32" ht="19.95" customHeight="1" x14ac:dyDescent="0.3">
      <c r="A30" s="34">
        <v>25</v>
      </c>
      <c r="B30" s="101"/>
      <c r="C30" s="43" t="s">
        <v>34</v>
      </c>
      <c r="D30" s="7"/>
      <c r="E30" s="7"/>
      <c r="F30" s="7"/>
      <c r="G30" s="7"/>
      <c r="H30" s="7"/>
      <c r="I30" s="16"/>
      <c r="J30" s="16"/>
      <c r="K30" s="16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16"/>
      <c r="X30" s="16"/>
      <c r="Y30" s="16"/>
      <c r="Z30" s="16"/>
      <c r="AA30" s="16"/>
      <c r="AB30" s="15">
        <v>134639.26499202399</v>
      </c>
      <c r="AC30" s="16"/>
      <c r="AD30" s="8">
        <f t="shared" si="0"/>
        <v>134639.26499202399</v>
      </c>
      <c r="AE30" s="9">
        <f t="shared" si="1"/>
        <v>6.6017663813497773E-2</v>
      </c>
      <c r="AF30" s="35"/>
    </row>
    <row r="31" spans="1:32" ht="19.95" customHeight="1" x14ac:dyDescent="0.3">
      <c r="A31" s="34">
        <v>26</v>
      </c>
      <c r="B31" s="101"/>
      <c r="C31" s="43" t="s">
        <v>35</v>
      </c>
      <c r="D31" s="7">
        <v>5538.5928278635802</v>
      </c>
      <c r="E31" s="7"/>
      <c r="F31" s="7"/>
      <c r="G31" s="7">
        <v>1913.6513136870301</v>
      </c>
      <c r="H31" s="7"/>
      <c r="I31" s="16">
        <v>1341.3182010595499</v>
      </c>
      <c r="J31" s="16"/>
      <c r="K31" s="16"/>
      <c r="L31" s="7">
        <v>1336.95658005258</v>
      </c>
      <c r="M31" s="7"/>
      <c r="N31" s="7"/>
      <c r="O31" s="7">
        <v>18284.725589393202</v>
      </c>
      <c r="P31" s="7"/>
      <c r="Q31" s="7">
        <v>122404.890182627</v>
      </c>
      <c r="R31" s="7"/>
      <c r="S31" s="7"/>
      <c r="T31" s="7">
        <v>1224.2288809281599</v>
      </c>
      <c r="U31" s="7">
        <v>48.9521247211337</v>
      </c>
      <c r="V31" s="7"/>
      <c r="W31" s="16"/>
      <c r="X31" s="16"/>
      <c r="Y31" s="16"/>
      <c r="Z31" s="16"/>
      <c r="AA31" s="16"/>
      <c r="AB31" s="16"/>
      <c r="AC31" s="15">
        <v>84.466874111825405</v>
      </c>
      <c r="AD31" s="8">
        <f t="shared" si="0"/>
        <v>152177.78257444408</v>
      </c>
      <c r="AE31" s="9">
        <f t="shared" si="1"/>
        <v>7.4617324229141913E-2</v>
      </c>
      <c r="AF31" s="35"/>
    </row>
    <row r="32" spans="1:32" ht="19.95" customHeight="1" x14ac:dyDescent="0.35">
      <c r="A32" s="31"/>
      <c r="B32" s="102" t="s">
        <v>39</v>
      </c>
      <c r="C32" s="102"/>
      <c r="D32" s="17">
        <f t="shared" ref="D32:AD32" si="2">SUM(D6:D31)</f>
        <v>81914091.441607952</v>
      </c>
      <c r="E32" s="17">
        <f t="shared" si="2"/>
        <v>10944668.09849887</v>
      </c>
      <c r="F32" s="17">
        <f t="shared" si="2"/>
        <v>1189846.2004885913</v>
      </c>
      <c r="G32" s="17">
        <f t="shared" si="2"/>
        <v>2134577.9205925609</v>
      </c>
      <c r="H32" s="17">
        <f t="shared" si="2"/>
        <v>0</v>
      </c>
      <c r="I32" s="17">
        <f t="shared" si="2"/>
        <v>16486406.00655606</v>
      </c>
      <c r="J32" s="17">
        <f t="shared" si="2"/>
        <v>5735354.0555737894</v>
      </c>
      <c r="K32" s="17">
        <f t="shared" si="2"/>
        <v>138045.22459807777</v>
      </c>
      <c r="L32" s="17">
        <f t="shared" si="2"/>
        <v>4630388.5746616125</v>
      </c>
      <c r="M32" s="17">
        <f t="shared" si="2"/>
        <v>891581.47350784694</v>
      </c>
      <c r="N32" s="17">
        <f t="shared" si="2"/>
        <v>57024.673355413957</v>
      </c>
      <c r="O32" s="17">
        <f t="shared" si="2"/>
        <v>55316270.586294942</v>
      </c>
      <c r="P32" s="17">
        <f t="shared" si="2"/>
        <v>0</v>
      </c>
      <c r="Q32" s="17">
        <f t="shared" si="2"/>
        <v>22027984.256965663</v>
      </c>
      <c r="R32" s="17">
        <f t="shared" si="2"/>
        <v>0</v>
      </c>
      <c r="S32" s="17">
        <f t="shared" si="2"/>
        <v>0</v>
      </c>
      <c r="T32" s="17">
        <f t="shared" si="2"/>
        <v>752412.74567651656</v>
      </c>
      <c r="U32" s="17">
        <f t="shared" si="2"/>
        <v>615598.99777558632</v>
      </c>
      <c r="V32" s="17">
        <f t="shared" si="2"/>
        <v>655321.88591957395</v>
      </c>
      <c r="W32" s="17">
        <f t="shared" si="2"/>
        <v>12821.9906862441</v>
      </c>
      <c r="X32" s="17">
        <f t="shared" si="2"/>
        <v>109854.9346621631</v>
      </c>
      <c r="Y32" s="17">
        <f t="shared" si="2"/>
        <v>0.299604593234154</v>
      </c>
      <c r="Z32" s="17">
        <f t="shared" si="2"/>
        <v>6.0054854572285004E-3</v>
      </c>
      <c r="AA32" s="17">
        <f t="shared" si="2"/>
        <v>15558.033085080555</v>
      </c>
      <c r="AB32" s="17">
        <f t="shared" si="2"/>
        <v>134639.26499202399</v>
      </c>
      <c r="AC32" s="17">
        <f t="shared" si="2"/>
        <v>181857.34483566161</v>
      </c>
      <c r="AD32" s="48">
        <f t="shared" si="2"/>
        <v>203944304.01594436</v>
      </c>
      <c r="AE32" s="18"/>
      <c r="AF32" s="35"/>
    </row>
    <row r="33" spans="1:32" ht="19.95" customHeight="1" x14ac:dyDescent="0.35">
      <c r="A33" s="31"/>
      <c r="B33" s="94">
        <f>AE4</f>
        <v>0</v>
      </c>
      <c r="C33" s="94"/>
      <c r="D33" s="49">
        <f t="shared" ref="D33:AC33" si="3">D32/$AD$32*100</f>
        <v>40.164932203845176</v>
      </c>
      <c r="E33" s="49">
        <f t="shared" si="3"/>
        <v>5.3664985405246792</v>
      </c>
      <c r="F33" s="49">
        <f t="shared" si="3"/>
        <v>0.58341722571255006</v>
      </c>
      <c r="G33" s="49">
        <f t="shared" si="3"/>
        <v>1.0466474809836708</v>
      </c>
      <c r="H33" s="49">
        <f t="shared" si="3"/>
        <v>0</v>
      </c>
      <c r="I33" s="49">
        <f t="shared" si="3"/>
        <v>8.083778601273</v>
      </c>
      <c r="J33" s="49">
        <f t="shared" si="3"/>
        <v>2.8122158563082005</v>
      </c>
      <c r="K33" s="49">
        <f t="shared" si="3"/>
        <v>6.7687707810307571E-2</v>
      </c>
      <c r="L33" s="49">
        <f t="shared" si="3"/>
        <v>2.2704181894188173</v>
      </c>
      <c r="M33" s="49">
        <f t="shared" si="3"/>
        <v>0.43716909761703521</v>
      </c>
      <c r="N33" s="49">
        <f t="shared" si="3"/>
        <v>2.7960905125820903E-2</v>
      </c>
      <c r="O33" s="49">
        <f t="shared" si="3"/>
        <v>27.123224084733604</v>
      </c>
      <c r="P33" s="49">
        <f t="shared" si="3"/>
        <v>0</v>
      </c>
      <c r="Q33" s="49">
        <f t="shared" si="3"/>
        <v>10.800980377095266</v>
      </c>
      <c r="R33" s="49">
        <f t="shared" si="3"/>
        <v>0</v>
      </c>
      <c r="S33" s="49">
        <f t="shared" si="3"/>
        <v>0</v>
      </c>
      <c r="T33" s="49">
        <f t="shared" si="3"/>
        <v>0.36893050252469561</v>
      </c>
      <c r="U33" s="49">
        <f t="shared" si="3"/>
        <v>0.30184662461936612</v>
      </c>
      <c r="V33" s="49">
        <f t="shared" si="3"/>
        <v>0.32132394630072181</v>
      </c>
      <c r="W33" s="49">
        <f t="shared" si="3"/>
        <v>6.2870060275091949E-3</v>
      </c>
      <c r="X33" s="49">
        <f t="shared" si="3"/>
        <v>5.3865164409580495E-2</v>
      </c>
      <c r="Y33" s="49">
        <f t="shared" si="3"/>
        <v>1.4690510464598754E-7</v>
      </c>
      <c r="Z33" s="49">
        <f t="shared" si="3"/>
        <v>2.9446693724571936E-9</v>
      </c>
      <c r="AA33" s="49">
        <f t="shared" si="3"/>
        <v>7.6285695548840762E-3</v>
      </c>
      <c r="AB33" s="49">
        <f t="shared" si="3"/>
        <v>6.6017663813497773E-2</v>
      </c>
      <c r="AC33" s="49">
        <f t="shared" si="3"/>
        <v>8.917010245181646E-2</v>
      </c>
      <c r="AD33" s="50"/>
      <c r="AE33" s="50"/>
      <c r="AF33" s="35"/>
    </row>
    <row r="34" spans="1:32" x14ac:dyDescent="0.35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5"/>
    </row>
    <row r="35" spans="1:32" x14ac:dyDescent="0.35">
      <c r="A35" s="31"/>
      <c r="B35" s="32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5"/>
    </row>
    <row r="36" spans="1:32" x14ac:dyDescent="0.35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51"/>
      <c r="AE36" s="31"/>
      <c r="AF36" s="35"/>
    </row>
    <row r="37" spans="1:32" x14ac:dyDescent="0.35">
      <c r="A37" s="31"/>
      <c r="B37" s="32"/>
      <c r="C37" s="31"/>
      <c r="D37" s="31"/>
      <c r="E37" s="22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51"/>
      <c r="AE37" s="31"/>
      <c r="AF37" s="35"/>
    </row>
    <row r="38" spans="1:32" x14ac:dyDescent="0.35">
      <c r="A38" s="31"/>
      <c r="B38" s="32"/>
      <c r="C38" s="31"/>
      <c r="D38" s="31"/>
      <c r="E38" s="23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5"/>
    </row>
  </sheetData>
  <mergeCells count="17">
    <mergeCell ref="B32:C32"/>
    <mergeCell ref="B33:C33"/>
    <mergeCell ref="B6:B10"/>
    <mergeCell ref="B11:B18"/>
    <mergeCell ref="B19:B21"/>
    <mergeCell ref="B23:B24"/>
    <mergeCell ref="B25:B31"/>
    <mergeCell ref="B2:AE2"/>
    <mergeCell ref="B3:C5"/>
    <mergeCell ref="D3:AC3"/>
    <mergeCell ref="AD3:AD5"/>
    <mergeCell ref="D4:H4"/>
    <mergeCell ref="I4:P4"/>
    <mergeCell ref="Q4:S4"/>
    <mergeCell ref="U4:V4"/>
    <mergeCell ref="W4:AC4"/>
    <mergeCell ref="AE3:AE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23</vt:i4>
      </vt:variant>
      <vt:variant>
        <vt:lpstr>Intervalos Nomeados</vt:lpstr>
      </vt:variant>
      <vt:variant>
        <vt:i4>3</vt:i4>
      </vt:variant>
    </vt:vector>
  </HeadingPairs>
  <TitlesOfParts>
    <vt:vector size="26" baseType="lpstr">
      <vt:lpstr>1994-2002_Amazonia</vt:lpstr>
      <vt:lpstr>2002-2005_Amazonia</vt:lpstr>
      <vt:lpstr>2005-2010_Amazonia</vt:lpstr>
      <vt:lpstr>2002-2010_Amazonia</vt:lpstr>
      <vt:lpstr>2010-2016_Amazonia</vt:lpstr>
      <vt:lpstr>1994-2002_Caatinga</vt:lpstr>
      <vt:lpstr>2002-2010_Caatinga</vt:lpstr>
      <vt:lpstr>2010-2016_Caatinga</vt:lpstr>
      <vt:lpstr>1994-2002_Cerrado</vt:lpstr>
      <vt:lpstr>2002-2010_Cerrado</vt:lpstr>
      <vt:lpstr>2010-2016_Cerrado</vt:lpstr>
      <vt:lpstr>1994-2002_MataAtlantica</vt:lpstr>
      <vt:lpstr>2002-2010_MataAtlantica</vt:lpstr>
      <vt:lpstr>2010-2016_MataAtlantica</vt:lpstr>
      <vt:lpstr>1994-2002_Pampa</vt:lpstr>
      <vt:lpstr>2002-2010_Pampa</vt:lpstr>
      <vt:lpstr>2010-2016_Pampa</vt:lpstr>
      <vt:lpstr>1994-2002_Pantanal</vt:lpstr>
      <vt:lpstr>2002-2010_Pantanal</vt:lpstr>
      <vt:lpstr>2010-2016_Pantanal</vt:lpstr>
      <vt:lpstr>1994-2002_Brasil</vt:lpstr>
      <vt:lpstr>2002-2010_Brasil</vt:lpstr>
      <vt:lpstr>2010-2016_Brasil</vt:lpstr>
      <vt:lpstr>'1994-2002_Brasil'!Area_de_impressao</vt:lpstr>
      <vt:lpstr>'2002-2010_Brasil'!Area_de_impressao</vt:lpstr>
      <vt:lpstr>'2010-2016_Brasil'!Area_de_impressao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2020-05-12T01:06:58Z</dcterms:modified>
</cp:coreProperties>
</file>