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892AE4DA-FCCD-4B88-B42D-EDD6D5E9441B}" xr6:coauthVersionLast="45" xr6:coauthVersionMax="45" xr10:uidLastSave="{00000000-0000-0000-0000-000000000000}"/>
  <bookViews>
    <workbookView xWindow="-28920" yWindow="-120" windowWidth="29040" windowHeight="15840" tabRatio="813" firstSheet="7" activeTab="14" xr2:uid="{00000000-000D-0000-FFFF-FFFF00000000}"/>
  </bookViews>
  <sheets>
    <sheet name="1994-2002_TRANSICOES" sheetId="10" r:id="rId1"/>
    <sheet name="2002-2010_TRANSICOES" sheetId="11" r:id="rId2"/>
    <sheet name="2010-2016_TRANSICOES" sheetId="12" r:id="rId3"/>
    <sheet name="1994-2002_EMISSOES_BRUTAS" sheetId="4" r:id="rId4"/>
    <sheet name="2002-2010_EMISSOES_BRUTAS" sheetId="5" r:id="rId5"/>
    <sheet name="2010-2016_EMISSOES_BRUTAS" sheetId="6" r:id="rId6"/>
    <sheet name="1994-2002_EMISSOES_SOLO" sheetId="7" r:id="rId7"/>
    <sheet name="2002-2010_EMISSOES_SOLO" sheetId="8" r:id="rId8"/>
    <sheet name="2010-2016_EMISSOES_SOLO" sheetId="9" r:id="rId9"/>
    <sheet name="1994-2002_REMOCOES_VEG" sheetId="13" r:id="rId10"/>
    <sheet name="2002-2010_REMOCOES_VEG" sheetId="14" r:id="rId11"/>
    <sheet name="2010-2016_REMOCOES_VEG" sheetId="15" r:id="rId12"/>
    <sheet name="1994-2002_EMISSOES_LIQ" sheetId="16" r:id="rId13"/>
    <sheet name="2002-2010_EMISSOES_LIQ" sheetId="17" r:id="rId14"/>
    <sheet name="2010-2016_EMISSOES_LIQ" sheetId="18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8" l="1"/>
  <c r="AD31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AD6" i="18"/>
  <c r="B33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AD6" i="17"/>
  <c r="B33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AD6" i="16"/>
  <c r="AE20" i="18" l="1"/>
  <c r="AD32" i="18"/>
  <c r="O33" i="18" s="1"/>
  <c r="AE9" i="18"/>
  <c r="AE10" i="18"/>
  <c r="AE13" i="18"/>
  <c r="F33" i="18"/>
  <c r="J33" i="18"/>
  <c r="Z33" i="18"/>
  <c r="AA33" i="18"/>
  <c r="AC33" i="18"/>
  <c r="D32" i="18"/>
  <c r="AD32" i="17"/>
  <c r="N33" i="17" s="1"/>
  <c r="D32" i="17"/>
  <c r="D33" i="17" s="1"/>
  <c r="AD32" i="16"/>
  <c r="P33" i="16" s="1"/>
  <c r="D32" i="16"/>
  <c r="R33" i="18" l="1"/>
  <c r="D33" i="18"/>
  <c r="AE21" i="18"/>
  <c r="Y33" i="18"/>
  <c r="AE29" i="18"/>
  <c r="N33" i="18"/>
  <c r="V33" i="18"/>
  <c r="AE17" i="18"/>
  <c r="AE23" i="18"/>
  <c r="AE9" i="16"/>
  <c r="AE28" i="16"/>
  <c r="AE31" i="16"/>
  <c r="AA33" i="16"/>
  <c r="AE19" i="16"/>
  <c r="AE11" i="16"/>
  <c r="AE26" i="16"/>
  <c r="AE30" i="17"/>
  <c r="AE12" i="17"/>
  <c r="AE11" i="18"/>
  <c r="AE26" i="18"/>
  <c r="AE6" i="18"/>
  <c r="AE8" i="18"/>
  <c r="M33" i="18"/>
  <c r="AE18" i="18"/>
  <c r="K33" i="18"/>
  <c r="E33" i="17"/>
  <c r="AE19" i="18"/>
  <c r="E33" i="18"/>
  <c r="AE25" i="18"/>
  <c r="AB33" i="18"/>
  <c r="Q33" i="18"/>
  <c r="AE7" i="18"/>
  <c r="T33" i="18"/>
  <c r="AE22" i="18"/>
  <c r="L33" i="18"/>
  <c r="AE27" i="18"/>
  <c r="X33" i="18"/>
  <c r="AE24" i="18"/>
  <c r="G33" i="18"/>
  <c r="AE17" i="17"/>
  <c r="AE14" i="17"/>
  <c r="AE6" i="17"/>
  <c r="R33" i="17"/>
  <c r="AE28" i="17"/>
  <c r="N33" i="16"/>
  <c r="AE21" i="16"/>
  <c r="U33" i="16"/>
  <c r="J33" i="16"/>
  <c r="AE14" i="16"/>
  <c r="AE16" i="16"/>
  <c r="W33" i="16"/>
  <c r="T33" i="16"/>
  <c r="M33" i="16"/>
  <c r="P33" i="18"/>
  <c r="I33" i="18"/>
  <c r="AE16" i="18"/>
  <c r="H33" i="18"/>
  <c r="AE31" i="18"/>
  <c r="AE15" i="18"/>
  <c r="W33" i="18"/>
  <c r="U33" i="18"/>
  <c r="AE30" i="18"/>
  <c r="AE14" i="18"/>
  <c r="S33" i="18"/>
  <c r="AE28" i="18"/>
  <c r="AE12" i="18"/>
  <c r="AE29" i="17"/>
  <c r="AE13" i="17"/>
  <c r="O33" i="17"/>
  <c r="J33" i="17"/>
  <c r="AE27" i="17"/>
  <c r="AE11" i="17"/>
  <c r="AE26" i="17"/>
  <c r="AE10" i="17"/>
  <c r="V33" i="17"/>
  <c r="P33" i="17"/>
  <c r="AE24" i="17"/>
  <c r="AE8" i="17"/>
  <c r="AE25" i="17"/>
  <c r="AE9" i="17"/>
  <c r="F33" i="17"/>
  <c r="G33" i="17"/>
  <c r="AE23" i="17"/>
  <c r="AE7" i="17"/>
  <c r="AC33" i="17"/>
  <c r="AE22" i="17"/>
  <c r="AB33" i="17"/>
  <c r="AA33" i="17"/>
  <c r="Y33" i="17"/>
  <c r="AE20" i="17"/>
  <c r="X33" i="17"/>
  <c r="U33" i="17"/>
  <c r="AE21" i="17"/>
  <c r="T33" i="17"/>
  <c r="S33" i="17"/>
  <c r="Q33" i="17"/>
  <c r="AE19" i="17"/>
  <c r="H33" i="17"/>
  <c r="M33" i="17"/>
  <c r="AE18" i="17"/>
  <c r="L33" i="17"/>
  <c r="K33" i="17"/>
  <c r="I33" i="17"/>
  <c r="AE16" i="17"/>
  <c r="W33" i="17"/>
  <c r="Z33" i="17"/>
  <c r="AE31" i="17"/>
  <c r="AE15" i="17"/>
  <c r="AE27" i="16"/>
  <c r="F33" i="16"/>
  <c r="AE10" i="16"/>
  <c r="R33" i="16"/>
  <c r="AE13" i="16"/>
  <c r="AE24" i="16"/>
  <c r="AE23" i="16"/>
  <c r="AC33" i="16"/>
  <c r="AB33" i="16"/>
  <c r="H33" i="16"/>
  <c r="Z33" i="16"/>
  <c r="AE20" i="16"/>
  <c r="D33" i="16"/>
  <c r="AE15" i="16"/>
  <c r="AE30" i="16"/>
  <c r="L33" i="16"/>
  <c r="S33" i="16"/>
  <c r="E33" i="16"/>
  <c r="AE12" i="16"/>
  <c r="K33" i="16"/>
  <c r="Y33" i="16"/>
  <c r="AE8" i="16"/>
  <c r="O33" i="16"/>
  <c r="AE7" i="16"/>
  <c r="AE22" i="16"/>
  <c r="AE6" i="16"/>
  <c r="AE29" i="16"/>
  <c r="Q33" i="16"/>
  <c r="X33" i="16"/>
  <c r="G33" i="16"/>
  <c r="V33" i="16"/>
  <c r="AE18" i="16"/>
  <c r="AE17" i="16"/>
  <c r="AE25" i="16"/>
  <c r="I33" i="16"/>
  <c r="B33" i="15" l="1"/>
  <c r="R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C32" i="15"/>
  <c r="AB32" i="15"/>
  <c r="AA32" i="15"/>
  <c r="Z32" i="15"/>
  <c r="Y32" i="15"/>
  <c r="X32" i="15"/>
  <c r="W32" i="15"/>
  <c r="V32" i="15"/>
  <c r="U32" i="15"/>
  <c r="T32" i="15"/>
  <c r="S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AD6" i="15"/>
  <c r="B33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AD6" i="14"/>
  <c r="B33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AD32" i="15" l="1"/>
  <c r="AE11" i="15" s="1"/>
  <c r="E33" i="15"/>
  <c r="M33" i="15"/>
  <c r="N33" i="15"/>
  <c r="AE20" i="15"/>
  <c r="AE23" i="15"/>
  <c r="D32" i="15"/>
  <c r="D33" i="15" s="1"/>
  <c r="AD32" i="14"/>
  <c r="Y33" i="14" s="1"/>
  <c r="AE26" i="14"/>
  <c r="AE30" i="14"/>
  <c r="W33" i="14"/>
  <c r="AE20" i="14"/>
  <c r="D32" i="14"/>
  <c r="D33" i="14" s="1"/>
  <c r="AD6" i="13"/>
  <c r="AE16" i="15" l="1"/>
  <c r="AA33" i="15"/>
  <c r="AE12" i="15"/>
  <c r="AE30" i="15"/>
  <c r="W33" i="15"/>
  <c r="AE29" i="15"/>
  <c r="Y33" i="15"/>
  <c r="F33" i="15"/>
  <c r="S33" i="15"/>
  <c r="AE28" i="15"/>
  <c r="AC33" i="15"/>
  <c r="Q33" i="15"/>
  <c r="AE24" i="14"/>
  <c r="L33" i="14"/>
  <c r="AE21" i="14"/>
  <c r="AE31" i="14"/>
  <c r="V33" i="14"/>
  <c r="N33" i="14"/>
  <c r="AE21" i="15"/>
  <c r="AE26" i="15"/>
  <c r="AE22" i="15"/>
  <c r="I33" i="15"/>
  <c r="AE8" i="15"/>
  <c r="AE13" i="15"/>
  <c r="AE14" i="15"/>
  <c r="AE17" i="15"/>
  <c r="R33" i="15"/>
  <c r="X33" i="15"/>
  <c r="K33" i="15"/>
  <c r="AE10" i="15"/>
  <c r="AE9" i="15"/>
  <c r="AE27" i="15"/>
  <c r="H33" i="15"/>
  <c r="O33" i="15"/>
  <c r="AB33" i="15"/>
  <c r="T33" i="15"/>
  <c r="AE24" i="15"/>
  <c r="AE7" i="15"/>
  <c r="V33" i="15"/>
  <c r="U33" i="15"/>
  <c r="G33" i="15"/>
  <c r="AE6" i="15"/>
  <c r="P33" i="15"/>
  <c r="AE31" i="15"/>
  <c r="L33" i="15"/>
  <c r="AE18" i="15"/>
  <c r="AE25" i="15"/>
  <c r="Z33" i="15"/>
  <c r="AE19" i="15"/>
  <c r="J33" i="15"/>
  <c r="AE15" i="15"/>
  <c r="AE28" i="14"/>
  <c r="H33" i="14"/>
  <c r="AE7" i="14"/>
  <c r="G33" i="14"/>
  <c r="T33" i="14"/>
  <c r="I33" i="14"/>
  <c r="AE17" i="14"/>
  <c r="AE16" i="14"/>
  <c r="AE27" i="14"/>
  <c r="F33" i="14"/>
  <c r="AE22" i="14"/>
  <c r="AE6" i="14"/>
  <c r="AE13" i="14"/>
  <c r="AE12" i="14"/>
  <c r="AE23" i="14"/>
  <c r="AC33" i="14"/>
  <c r="AE18" i="14"/>
  <c r="Q33" i="14"/>
  <c r="AE9" i="14"/>
  <c r="AE8" i="14"/>
  <c r="AE19" i="14"/>
  <c r="U33" i="14"/>
  <c r="AE14" i="14"/>
  <c r="AA33" i="14"/>
  <c r="Z33" i="14"/>
  <c r="X33" i="14"/>
  <c r="AE15" i="14"/>
  <c r="M33" i="14"/>
  <c r="AE10" i="14"/>
  <c r="S33" i="14"/>
  <c r="R33" i="14"/>
  <c r="P33" i="14"/>
  <c r="AE11" i="14"/>
  <c r="E33" i="14"/>
  <c r="AB33" i="14"/>
  <c r="K33" i="14"/>
  <c r="O33" i="14"/>
  <c r="AE29" i="14"/>
  <c r="J33" i="14"/>
  <c r="AE25" i="14"/>
  <c r="AD32" i="13"/>
  <c r="AE6" i="13" s="1"/>
  <c r="AB33" i="13" l="1"/>
  <c r="AE30" i="13"/>
  <c r="AE19" i="13"/>
  <c r="AE16" i="13"/>
  <c r="Z33" i="13"/>
  <c r="AE27" i="13"/>
  <c r="AE10" i="13"/>
  <c r="G33" i="13"/>
  <c r="U33" i="13"/>
  <c r="AE23" i="13"/>
  <c r="AE21" i="13"/>
  <c r="O33" i="13"/>
  <c r="AE14" i="13"/>
  <c r="AC33" i="13"/>
  <c r="T33" i="13"/>
  <c r="AE20" i="13"/>
  <c r="J33" i="13"/>
  <c r="AE29" i="13"/>
  <c r="W33" i="13"/>
  <c r="AE24" i="13"/>
  <c r="K33" i="13"/>
  <c r="R33" i="13"/>
  <c r="AE18" i="13"/>
  <c r="AE9" i="13"/>
  <c r="I33" i="13"/>
  <c r="N33" i="13"/>
  <c r="H33" i="13"/>
  <c r="AE28" i="13"/>
  <c r="S33" i="13"/>
  <c r="AE13" i="13"/>
  <c r="AE22" i="13"/>
  <c r="AE25" i="13"/>
  <c r="P33" i="13"/>
  <c r="X33" i="13"/>
  <c r="AA33" i="13"/>
  <c r="AE17" i="13"/>
  <c r="AE26" i="13"/>
  <c r="D33" i="13"/>
  <c r="Q33" i="13"/>
  <c r="AE8" i="13"/>
  <c r="Y33" i="13"/>
  <c r="AE11" i="13"/>
  <c r="L33" i="13"/>
  <c r="F33" i="13"/>
  <c r="E33" i="13"/>
  <c r="AE7" i="13"/>
  <c r="AE12" i="13"/>
  <c r="V33" i="13"/>
  <c r="AE15" i="13"/>
  <c r="AE31" i="13"/>
  <c r="M33" i="13"/>
  <c r="B33" i="9" l="1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AD6" i="9"/>
  <c r="B33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AD6" i="8"/>
  <c r="B33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AD6" i="7"/>
  <c r="P33" i="9" l="1"/>
  <c r="Z33" i="9"/>
  <c r="AD32" i="9"/>
  <c r="E33" i="9" s="1"/>
  <c r="AE10" i="9"/>
  <c r="AE26" i="9"/>
  <c r="AE11" i="9"/>
  <c r="AE27" i="9"/>
  <c r="X33" i="9"/>
  <c r="AE24" i="9"/>
  <c r="D32" i="9"/>
  <c r="D33" i="9" s="1"/>
  <c r="H33" i="8"/>
  <c r="P33" i="8"/>
  <c r="AE15" i="8"/>
  <c r="AE16" i="8"/>
  <c r="AE24" i="8"/>
  <c r="AE27" i="8"/>
  <c r="AE31" i="8"/>
  <c r="AA33" i="8"/>
  <c r="AE6" i="8"/>
  <c r="AD32" i="8"/>
  <c r="X33" i="8" s="1"/>
  <c r="AE9" i="8"/>
  <c r="AE14" i="8"/>
  <c r="AE21" i="8"/>
  <c r="AE29" i="8"/>
  <c r="AE30" i="8"/>
  <c r="AB33" i="8"/>
  <c r="AE13" i="8"/>
  <c r="U33" i="8"/>
  <c r="J33" i="8"/>
  <c r="AE18" i="8"/>
  <c r="E33" i="8"/>
  <c r="F33" i="8"/>
  <c r="N33" i="8"/>
  <c r="Z33" i="8"/>
  <c r="K33" i="8"/>
  <c r="AE10" i="8"/>
  <c r="AE17" i="8"/>
  <c r="M33" i="8"/>
  <c r="G33" i="8"/>
  <c r="W33" i="8"/>
  <c r="D32" i="8"/>
  <c r="D33" i="8" s="1"/>
  <c r="AE7" i="7"/>
  <c r="AE20" i="7"/>
  <c r="Q33" i="7"/>
  <c r="AE9" i="7"/>
  <c r="AA33" i="7"/>
  <c r="AD32" i="7"/>
  <c r="AE15" i="7" s="1"/>
  <c r="AB33" i="7"/>
  <c r="AE30" i="7"/>
  <c r="Z33" i="7"/>
  <c r="E33" i="7"/>
  <c r="U33" i="7"/>
  <c r="R33" i="7"/>
  <c r="AE31" i="7"/>
  <c r="G33" i="7"/>
  <c r="D32" i="7"/>
  <c r="F33" i="9" l="1"/>
  <c r="K33" i="9"/>
  <c r="AE20" i="9"/>
  <c r="AC33" i="9"/>
  <c r="G33" i="9"/>
  <c r="O33" i="9"/>
  <c r="AE16" i="9"/>
  <c r="AE19" i="9"/>
  <c r="M33" i="9"/>
  <c r="T33" i="9"/>
  <c r="AE29" i="9"/>
  <c r="J33" i="9"/>
  <c r="AE23" i="9"/>
  <c r="AB33" i="9"/>
  <c r="R33" i="9"/>
  <c r="AE8" i="9"/>
  <c r="AE15" i="9"/>
  <c r="AE30" i="9"/>
  <c r="L33" i="9"/>
  <c r="AE25" i="9"/>
  <c r="W33" i="9"/>
  <c r="AE21" i="9"/>
  <c r="Y33" i="9"/>
  <c r="H33" i="9"/>
  <c r="AE7" i="9"/>
  <c r="AE22" i="9"/>
  <c r="AE6" i="9"/>
  <c r="AE17" i="9"/>
  <c r="Q33" i="9"/>
  <c r="U33" i="9"/>
  <c r="V33" i="9"/>
  <c r="AE18" i="9"/>
  <c r="AA33" i="9"/>
  <c r="AE13" i="9"/>
  <c r="I33" i="9"/>
  <c r="AE28" i="9"/>
  <c r="AE31" i="9"/>
  <c r="N33" i="9"/>
  <c r="AE14" i="9"/>
  <c r="S33" i="9"/>
  <c r="AE9" i="9"/>
  <c r="AE12" i="9"/>
  <c r="AE19" i="8"/>
  <c r="T33" i="8"/>
  <c r="AE26" i="8"/>
  <c r="Q33" i="8"/>
  <c r="AE11" i="8"/>
  <c r="L33" i="8"/>
  <c r="S33" i="8"/>
  <c r="AE25" i="8"/>
  <c r="I33" i="8"/>
  <c r="AE8" i="8"/>
  <c r="AE28" i="8"/>
  <c r="AE12" i="8"/>
  <c r="R33" i="8"/>
  <c r="AE23" i="8"/>
  <c r="AE7" i="8"/>
  <c r="O33" i="8"/>
  <c r="V33" i="8"/>
  <c r="AC33" i="8"/>
  <c r="AE22" i="8"/>
  <c r="Y33" i="8"/>
  <c r="AE20" i="8"/>
  <c r="AE23" i="7"/>
  <c r="AE22" i="7"/>
  <c r="I33" i="7"/>
  <c r="AC33" i="7"/>
  <c r="T33" i="7"/>
  <c r="AE16" i="7"/>
  <c r="X33" i="7"/>
  <c r="O33" i="7"/>
  <c r="AE17" i="7"/>
  <c r="AE13" i="7"/>
  <c r="N33" i="7"/>
  <c r="J33" i="7"/>
  <c r="AE12" i="7"/>
  <c r="F33" i="7"/>
  <c r="AE27" i="7"/>
  <c r="M33" i="7"/>
  <c r="AE26" i="7"/>
  <c r="AE6" i="7"/>
  <c r="Y33" i="7"/>
  <c r="AE8" i="7"/>
  <c r="AE19" i="7"/>
  <c r="L33" i="7"/>
  <c r="AE18" i="7"/>
  <c r="K33" i="7"/>
  <c r="P33" i="7"/>
  <c r="D33" i="7"/>
  <c r="AE11" i="7"/>
  <c r="S33" i="7"/>
  <c r="AE14" i="7"/>
  <c r="AE29" i="7"/>
  <c r="AE28" i="7"/>
  <c r="H33" i="7"/>
  <c r="W33" i="7"/>
  <c r="V33" i="7"/>
  <c r="AE25" i="7"/>
  <c r="AE10" i="7"/>
  <c r="AE21" i="7"/>
  <c r="AE24" i="7"/>
  <c r="B33" i="6" l="1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D6" i="6"/>
  <c r="B33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AD6" i="5"/>
  <c r="B33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AD6" i="4"/>
  <c r="AE13" i="6" l="1"/>
  <c r="K33" i="6"/>
  <c r="AD32" i="6"/>
  <c r="Q33" i="6" s="1"/>
  <c r="AE22" i="6"/>
  <c r="AE26" i="6"/>
  <c r="V33" i="6"/>
  <c r="AE15" i="6"/>
  <c r="AE31" i="6"/>
  <c r="H33" i="6"/>
  <c r="X33" i="6"/>
  <c r="AE12" i="6"/>
  <c r="AE16" i="6"/>
  <c r="AE24" i="6"/>
  <c r="D32" i="6"/>
  <c r="D33" i="6" s="1"/>
  <c r="AD32" i="5"/>
  <c r="Q33" i="5" s="1"/>
  <c r="D32" i="5"/>
  <c r="AD32" i="4"/>
  <c r="G33" i="4" s="1"/>
  <c r="D32" i="4"/>
  <c r="F33" i="6" l="1"/>
  <c r="AB33" i="6"/>
  <c r="AE28" i="6"/>
  <c r="AE11" i="6"/>
  <c r="AE25" i="6"/>
  <c r="P33" i="6"/>
  <c r="AE7" i="6"/>
  <c r="AE18" i="6"/>
  <c r="AE17" i="6"/>
  <c r="W33" i="6"/>
  <c r="N33" i="6"/>
  <c r="L33" i="6"/>
  <c r="R33" i="6"/>
  <c r="Y33" i="6"/>
  <c r="AE20" i="6"/>
  <c r="AE27" i="6"/>
  <c r="AC33" i="6"/>
  <c r="AE6" i="6"/>
  <c r="I33" i="6"/>
  <c r="AE23" i="6"/>
  <c r="AE30" i="6"/>
  <c r="G33" i="6"/>
  <c r="O33" i="6"/>
  <c r="AE22" i="5"/>
  <c r="D33" i="4"/>
  <c r="AE23" i="4"/>
  <c r="AE15" i="4"/>
  <c r="L33" i="4"/>
  <c r="AE11" i="4"/>
  <c r="W33" i="4"/>
  <c r="K33" i="4"/>
  <c r="N33" i="4"/>
  <c r="Z33" i="4"/>
  <c r="AE22" i="4"/>
  <c r="Y33" i="4"/>
  <c r="AE14" i="4"/>
  <c r="AE20" i="4"/>
  <c r="U33" i="6"/>
  <c r="AE14" i="6"/>
  <c r="AA33" i="6"/>
  <c r="AE9" i="6"/>
  <c r="AE8" i="6"/>
  <c r="AE19" i="6"/>
  <c r="M33" i="6"/>
  <c r="AE10" i="6"/>
  <c r="S33" i="6"/>
  <c r="Z33" i="6"/>
  <c r="E33" i="6"/>
  <c r="T33" i="6"/>
  <c r="AE29" i="6"/>
  <c r="J33" i="6"/>
  <c r="AE21" i="6"/>
  <c r="AE27" i="5"/>
  <c r="AE11" i="5"/>
  <c r="U33" i="5"/>
  <c r="I33" i="5"/>
  <c r="AE24" i="5"/>
  <c r="AE8" i="5"/>
  <c r="AE6" i="5"/>
  <c r="M33" i="5"/>
  <c r="AE21" i="5"/>
  <c r="AA33" i="5"/>
  <c r="AE7" i="5"/>
  <c r="AE23" i="5"/>
  <c r="X33" i="5"/>
  <c r="V33" i="5"/>
  <c r="E33" i="5"/>
  <c r="AE18" i="5"/>
  <c r="S33" i="5"/>
  <c r="AE20" i="5"/>
  <c r="P33" i="5"/>
  <c r="N33" i="5"/>
  <c r="AE9" i="5"/>
  <c r="AE17" i="5"/>
  <c r="K33" i="5"/>
  <c r="AE14" i="5"/>
  <c r="AE13" i="5"/>
  <c r="AE31" i="5"/>
  <c r="AE15" i="5"/>
  <c r="O33" i="5"/>
  <c r="J33" i="5"/>
  <c r="AE26" i="5"/>
  <c r="AE10" i="5"/>
  <c r="Y33" i="5"/>
  <c r="T33" i="5"/>
  <c r="AE19" i="5"/>
  <c r="H33" i="5"/>
  <c r="F33" i="5"/>
  <c r="AE30" i="5"/>
  <c r="Z33" i="5"/>
  <c r="D33" i="5"/>
  <c r="AE16" i="5"/>
  <c r="W33" i="5"/>
  <c r="L33" i="5"/>
  <c r="AE29" i="5"/>
  <c r="R33" i="5"/>
  <c r="AE28" i="5"/>
  <c r="AE12" i="5"/>
  <c r="G33" i="5"/>
  <c r="AC33" i="5"/>
  <c r="AE25" i="5"/>
  <c r="AB33" i="5"/>
  <c r="AE7" i="4"/>
  <c r="AE10" i="4"/>
  <c r="O33" i="4"/>
  <c r="AE25" i="4"/>
  <c r="R33" i="4"/>
  <c r="AE16" i="4"/>
  <c r="V33" i="4"/>
  <c r="T33" i="4"/>
  <c r="AC33" i="4"/>
  <c r="S33" i="4"/>
  <c r="J33" i="4"/>
  <c r="AE12" i="4"/>
  <c r="U33" i="4"/>
  <c r="AE8" i="4"/>
  <c r="P33" i="4"/>
  <c r="F33" i="4"/>
  <c r="AE6" i="4"/>
  <c r="M33" i="4"/>
  <c r="AE21" i="4"/>
  <c r="Q33" i="4"/>
  <c r="X33" i="4"/>
  <c r="AE31" i="4"/>
  <c r="AE30" i="4"/>
  <c r="AE29" i="4"/>
  <c r="E33" i="4"/>
  <c r="AE17" i="4"/>
  <c r="I33" i="4"/>
  <c r="H33" i="4"/>
  <c r="AE19" i="4"/>
  <c r="AE26" i="4"/>
  <c r="AA33" i="4"/>
  <c r="AE18" i="4"/>
  <c r="AE13" i="4"/>
  <c r="AE28" i="4"/>
  <c r="AE27" i="4"/>
  <c r="AB33" i="4"/>
  <c r="AE9" i="4"/>
  <c r="AE24" i="4"/>
  <c r="B33" i="12" l="1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AD6" i="12"/>
  <c r="B33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AD6" i="11"/>
  <c r="B33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AD6" i="10"/>
  <c r="AD32" i="12" l="1"/>
  <c r="X33" i="12" s="1"/>
  <c r="W33" i="12"/>
  <c r="D32" i="12"/>
  <c r="AD32" i="11"/>
  <c r="I33" i="11" s="1"/>
  <c r="N33" i="11"/>
  <c r="V33" i="11"/>
  <c r="G33" i="11"/>
  <c r="D32" i="11"/>
  <c r="D33" i="11" s="1"/>
  <c r="AD32" i="10"/>
  <c r="I33" i="10" s="1"/>
  <c r="W33" i="10"/>
  <c r="Q33" i="10"/>
  <c r="AE16" i="10"/>
  <c r="AE19" i="10"/>
  <c r="AE20" i="10"/>
  <c r="AE27" i="10"/>
  <c r="AE28" i="10"/>
  <c r="D32" i="10"/>
  <c r="H33" i="10" l="1"/>
  <c r="AE30" i="10"/>
  <c r="AE12" i="10"/>
  <c r="N33" i="10"/>
  <c r="AE11" i="10"/>
  <c r="F33" i="10"/>
  <c r="AE31" i="10"/>
  <c r="AE7" i="10"/>
  <c r="U33" i="10"/>
  <c r="AE13" i="11"/>
  <c r="AE16" i="11"/>
  <c r="AE12" i="11"/>
  <c r="AE13" i="12"/>
  <c r="AB33" i="12"/>
  <c r="AE9" i="12"/>
  <c r="AE28" i="12"/>
  <c r="E33" i="12"/>
  <c r="AE27" i="12"/>
  <c r="AE10" i="12"/>
  <c r="AE24" i="12"/>
  <c r="Q33" i="12"/>
  <c r="G33" i="12"/>
  <c r="M33" i="12"/>
  <c r="S33" i="12"/>
  <c r="AE20" i="12"/>
  <c r="AE7" i="12"/>
  <c r="K33" i="12"/>
  <c r="AE12" i="12"/>
  <c r="AE30" i="12"/>
  <c r="AE8" i="12"/>
  <c r="P33" i="12"/>
  <c r="AE26" i="12"/>
  <c r="J33" i="12"/>
  <c r="AE31" i="11"/>
  <c r="AE26" i="11"/>
  <c r="AE22" i="11"/>
  <c r="AE6" i="11"/>
  <c r="D33" i="10"/>
  <c r="AE15" i="10"/>
  <c r="G33" i="10"/>
  <c r="Y33" i="10"/>
  <c r="AA33" i="10"/>
  <c r="AE26" i="10"/>
  <c r="AE23" i="10"/>
  <c r="P33" i="10"/>
  <c r="V33" i="10"/>
  <c r="S33" i="10"/>
  <c r="AE22" i="10"/>
  <c r="K33" i="10"/>
  <c r="M33" i="10"/>
  <c r="X33" i="10"/>
  <c r="AE18" i="10"/>
  <c r="E33" i="10"/>
  <c r="AE29" i="10"/>
  <c r="AE23" i="12"/>
  <c r="O33" i="12"/>
  <c r="AE6" i="12"/>
  <c r="AE17" i="12"/>
  <c r="AE18" i="12"/>
  <c r="I33" i="12"/>
  <c r="AE19" i="12"/>
  <c r="AE29" i="12"/>
  <c r="V33" i="12"/>
  <c r="L33" i="12"/>
  <c r="T33" i="12"/>
  <c r="H33" i="12"/>
  <c r="D33" i="12"/>
  <c r="AE16" i="12"/>
  <c r="AE22" i="12"/>
  <c r="N33" i="12"/>
  <c r="AC33" i="12"/>
  <c r="AE11" i="12"/>
  <c r="Z33" i="12"/>
  <c r="AE31" i="12"/>
  <c r="AE15" i="12"/>
  <c r="AE14" i="12"/>
  <c r="F33" i="12"/>
  <c r="U33" i="12"/>
  <c r="AA33" i="12"/>
  <c r="R33" i="12"/>
  <c r="AE21" i="12"/>
  <c r="AE25" i="12"/>
  <c r="Y33" i="12"/>
  <c r="AE8" i="11"/>
  <c r="AE27" i="11"/>
  <c r="F33" i="11"/>
  <c r="AE18" i="11"/>
  <c r="AA33" i="11"/>
  <c r="AE9" i="11"/>
  <c r="X33" i="11"/>
  <c r="AE23" i="11"/>
  <c r="AC33" i="11"/>
  <c r="AE14" i="11"/>
  <c r="S33" i="11"/>
  <c r="Z33" i="11"/>
  <c r="P33" i="11"/>
  <c r="AE19" i="11"/>
  <c r="U33" i="11"/>
  <c r="AE10" i="11"/>
  <c r="K33" i="11"/>
  <c r="R33" i="11"/>
  <c r="AE28" i="11"/>
  <c r="H33" i="11"/>
  <c r="AE15" i="11"/>
  <c r="M33" i="11"/>
  <c r="AB33" i="11"/>
  <c r="AE29" i="11"/>
  <c r="J33" i="11"/>
  <c r="AE24" i="11"/>
  <c r="W33" i="11"/>
  <c r="AE11" i="11"/>
  <c r="E33" i="11"/>
  <c r="T33" i="11"/>
  <c r="AE25" i="11"/>
  <c r="Y33" i="11"/>
  <c r="AE20" i="11"/>
  <c r="O33" i="11"/>
  <c r="AE7" i="11"/>
  <c r="AE30" i="11"/>
  <c r="L33" i="11"/>
  <c r="AE21" i="11"/>
  <c r="Q33" i="11"/>
  <c r="AE17" i="11"/>
  <c r="AB33" i="10"/>
  <c r="AE14" i="10"/>
  <c r="AE17" i="10"/>
  <c r="AE25" i="10"/>
  <c r="Z33" i="10"/>
  <c r="AE9" i="10"/>
  <c r="AE10" i="10"/>
  <c r="AE21" i="10"/>
  <c r="R33" i="10"/>
  <c r="L33" i="10"/>
  <c r="AE13" i="10"/>
  <c r="J33" i="10"/>
  <c r="AE24" i="10"/>
  <c r="AE8" i="10"/>
  <c r="O33" i="10"/>
  <c r="AE6" i="10"/>
  <c r="AC33" i="10"/>
  <c r="T33" i="10"/>
</calcChain>
</file>

<file path=xl/sharedStrings.xml><?xml version="1.0" encoding="utf-8"?>
<sst xmlns="http://schemas.openxmlformats.org/spreadsheetml/2006/main" count="1050" uniqueCount="66">
  <si>
    <t>Emissões Brutas da Vegetação do BRASIL: 1994 – 2002 (Gg CO2)</t>
  </si>
  <si>
    <t>Uso da Terra em 2002</t>
  </si>
  <si>
    <t>Total em 1994
↓</t>
  </si>
  <si>
    <t>Floresta</t>
  </si>
  <si>
    <t>Campo / Pastagem</t>
  </si>
  <si>
    <t>Agricultura</t>
  </si>
  <si>
    <t>Área construída</t>
  </si>
  <si>
    <t>Áreas alagadas</t>
  </si>
  <si>
    <t>Outras terras / Outros usos</t>
  </si>
  <si>
    <t>FNM</t>
  </si>
  <si>
    <t>FM</t>
  </si>
  <si>
    <t>FSEC</t>
  </si>
  <si>
    <t>REF</t>
  </si>
  <si>
    <t>CS</t>
  </si>
  <si>
    <t>OFLNM</t>
  </si>
  <si>
    <t>OFLM</t>
  </si>
  <si>
    <t>OFLSec</t>
  </si>
  <si>
    <t>GNM</t>
  </si>
  <si>
    <t>GM</t>
  </si>
  <si>
    <t>GSEC</t>
  </si>
  <si>
    <t>AP</t>
  </si>
  <si>
    <t>APD</t>
  </si>
  <si>
    <t>AC</t>
  </si>
  <si>
    <t>PER</t>
  </si>
  <si>
    <t>CANA</t>
  </si>
  <si>
    <t>S</t>
  </si>
  <si>
    <t>A</t>
  </si>
  <si>
    <t>RES</t>
  </si>
  <si>
    <t>DnNM</t>
  </si>
  <si>
    <t>DnM</t>
  </si>
  <si>
    <t>ArNM</t>
  </si>
  <si>
    <t>ArM</t>
  </si>
  <si>
    <t>Min</t>
  </si>
  <si>
    <t>SE</t>
  </si>
  <si>
    <t>NO</t>
  </si>
  <si>
    <t>Total em 2002 →</t>
  </si>
  <si>
    <t>Emissões Brutas da vegetação do BRASIL: 2002 – 2010 (Gg CO2)</t>
  </si>
  <si>
    <t>Uso da Terra em 2010</t>
  </si>
  <si>
    <t>Total em 2002
↓</t>
  </si>
  <si>
    <t>Total em 2010 →</t>
  </si>
  <si>
    <t>Emissões Brutas da Vegetação do BRASIL: 2010 – 2016 (Gg CO2)</t>
  </si>
  <si>
    <t>Uso da Terra em 2016</t>
  </si>
  <si>
    <t>Total em 2010
↓</t>
  </si>
  <si>
    <t>Total em 2016 →</t>
  </si>
  <si>
    <t>Emissões / remoções líquidas dos solos do BRASIL: 1994 – 2002 (Gg CO2)</t>
  </si>
  <si>
    <t>Fsec</t>
  </si>
  <si>
    <t>Ref</t>
  </si>
  <si>
    <t>Gsec</t>
  </si>
  <si>
    <t>Ap</t>
  </si>
  <si>
    <t>Ac</t>
  </si>
  <si>
    <t>Res</t>
  </si>
  <si>
    <t>Outras Terras / Outros usos</t>
  </si>
  <si>
    <t>Emissões / remoções líquidas dos solos do BRASIL: 2002 – 2010 (Gg CO2)</t>
  </si>
  <si>
    <t>Emissões / remoções líquidas dos solos do BRASIL: 2010 – 2016 (Gg CO2)</t>
  </si>
  <si>
    <t>Transições do BRASIL: 1994 – 2002 (ha)</t>
  </si>
  <si>
    <t>Área contruída</t>
  </si>
  <si>
    <t>Transições do BRASIL: 2010 – 2016 (ha)</t>
  </si>
  <si>
    <t>Remoções da Vegetação do BRASIL: 1994 – 2002 (Gg CO2)</t>
  </si>
  <si>
    <t>Remoções da Vegetação do BRASIL: 2002 – 2010 (Gg CO2)</t>
  </si>
  <si>
    <t>Remoções da Vegetação do BRASIL: 2010 – 2016 (Gg CO2)</t>
  </si>
  <si>
    <t>Emissões / remoções liquidas do BRASIL: 1994 – 2002 (Gg CO2)</t>
  </si>
  <si>
    <t>Emissões / remoções liquidas do BRASIL: 2002 – 2010 (Gg CO2)</t>
  </si>
  <si>
    <t>Emissões / remoções liquidas do BRASIL: 2010 – 2016 (Gg CO2)</t>
  </si>
  <si>
    <t>BRASIL</t>
  </si>
  <si>
    <t>% do Brasil</t>
  </si>
  <si>
    <t>% do Bioma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</si>
</sst>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\-??_-;_-@_-"/>
    <numFmt numFmtId="165" formatCode="#,##0.0"/>
    <numFmt numFmtId="166" formatCode="#,##0_ ;\-#,##0\ "/>
    <numFmt numFmtId="167" formatCode="0.0"/>
    <numFmt numFmtId="168" formatCode="* #,##0.00\ ;\-* #,##0.00\ ;* \-#\ ;@\ "/>
    <numFmt numFmtId="169" formatCode="#,##0\ ;\-#,##0\ "/>
    <numFmt numFmtId="170" formatCode="_-* #,##0.0_-;\-* #,##0.0_-;_-* \-??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1"/>
      <color rgb="FF000000"/>
      <name val="Trebuchet MS"/>
      <family val="2"/>
      <charset val="1"/>
    </font>
    <font>
      <b/>
      <sz val="12"/>
      <color rgb="FF000000"/>
      <name val="Trebuchet MS"/>
      <family val="2"/>
      <charset val="1"/>
    </font>
    <font>
      <b/>
      <sz val="12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2"/>
      <name val="Trebuchet MS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Trebuchet MS"/>
      <family val="2"/>
    </font>
    <font>
      <b/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12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497B0"/>
        <bgColor rgb="FF808080"/>
      </patternFill>
    </fill>
    <fill>
      <patternFill patternType="solid">
        <fgColor rgb="FFADB9CA"/>
        <bgColor rgb="FF9999FF"/>
      </patternFill>
    </fill>
    <fill>
      <patternFill patternType="solid">
        <fgColor rgb="FFE2F0D9"/>
        <bgColor rgb="FFE7E6E6"/>
      </patternFill>
    </fill>
    <fill>
      <patternFill patternType="solid">
        <fgColor rgb="FFDBDBDB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DEDED"/>
      </patternFill>
    </fill>
    <fill>
      <patternFill patternType="solid">
        <fgColor rgb="FFDBDBDB"/>
        <bgColor rgb="FFEDEDED"/>
      </patternFill>
    </fill>
    <fill>
      <patternFill patternType="solid">
        <fgColor rgb="FFDBDBDB"/>
        <bgColor indexed="64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F2F2F2"/>
      </patternFill>
    </fill>
    <fill>
      <patternFill patternType="solid">
        <fgColor theme="0" tint="-0.14999847407452621"/>
        <bgColor rgb="FFDAE3F3"/>
      </patternFill>
    </fill>
    <fill>
      <patternFill patternType="solid">
        <fgColor theme="0" tint="-0.14999847407452621"/>
        <bgColor rgb="FFEDEDED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</fills>
  <borders count="15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8">
    <xf numFmtId="0" fontId="0" fillId="0" borderId="0"/>
    <xf numFmtId="0" fontId="1" fillId="0" borderId="0"/>
    <xf numFmtId="164" fontId="1" fillId="0" borderId="0" applyBorder="0" applyProtection="0"/>
    <xf numFmtId="0" fontId="8" fillId="0" borderId="0"/>
    <xf numFmtId="168" fontId="8" fillId="0" borderId="0" applyBorder="0" applyProtection="0"/>
    <xf numFmtId="168" fontId="1" fillId="0" borderId="0" applyBorder="0" applyProtection="0"/>
    <xf numFmtId="9" fontId="1" fillId="0" borderId="0" applyFont="0" applyFill="0" applyBorder="0" applyAlignment="0" applyProtection="0"/>
    <xf numFmtId="164" fontId="1" fillId="0" borderId="0" applyBorder="0" applyProtection="0"/>
  </cellStyleXfs>
  <cellXfs count="187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 vertical="center" textRotation="90" wrapText="1"/>
    </xf>
    <xf numFmtId="0" fontId="4" fillId="2" borderId="0" xfId="1" applyFont="1" applyFill="1" applyAlignment="1">
      <alignment vertical="center" wrapText="1"/>
    </xf>
    <xf numFmtId="0" fontId="1" fillId="2" borderId="0" xfId="1" applyFill="1"/>
    <xf numFmtId="0" fontId="1" fillId="0" borderId="0" xfId="1"/>
    <xf numFmtId="0" fontId="4" fillId="8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 applyProtection="1">
      <alignment horizontal="right" vertical="center" wrapText="1"/>
    </xf>
    <xf numFmtId="165" fontId="6" fillId="4" borderId="1" xfId="2" applyNumberFormat="1" applyFont="1" applyFill="1" applyBorder="1" applyAlignment="1" applyProtection="1">
      <alignment horizontal="right" vertical="center" wrapText="1"/>
    </xf>
    <xf numFmtId="165" fontId="7" fillId="3" borderId="1" xfId="2" applyNumberFormat="1" applyFont="1" applyFill="1" applyBorder="1" applyAlignment="1" applyProtection="1">
      <alignment horizontal="right" vertical="center" wrapText="1"/>
    </xf>
    <xf numFmtId="165" fontId="5" fillId="3" borderId="1" xfId="1" applyNumberFormat="1" applyFont="1" applyFill="1" applyBorder="1" applyAlignment="1">
      <alignment vertical="center" wrapText="1"/>
    </xf>
    <xf numFmtId="166" fontId="6" fillId="4" borderId="1" xfId="2" applyNumberFormat="1" applyFont="1" applyFill="1" applyBorder="1" applyAlignment="1" applyProtection="1">
      <alignment horizontal="right" vertical="center" wrapText="1"/>
    </xf>
    <xf numFmtId="167" fontId="6" fillId="4" borderId="1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5" fontId="2" fillId="2" borderId="0" xfId="1" applyNumberFormat="1" applyFont="1" applyFill="1"/>
    <xf numFmtId="0" fontId="2" fillId="0" borderId="0" xfId="1" applyFont="1"/>
    <xf numFmtId="0" fontId="3" fillId="0" borderId="0" xfId="1" applyFont="1" applyAlignment="1">
      <alignment horizontal="center" vertical="center" textRotation="90" wrapText="1"/>
    </xf>
    <xf numFmtId="165" fontId="6" fillId="3" borderId="1" xfId="5" applyNumberFormat="1" applyFont="1" applyFill="1" applyBorder="1" applyAlignment="1" applyProtection="1">
      <alignment horizontal="right" vertical="center" wrapText="1"/>
    </xf>
    <xf numFmtId="165" fontId="6" fillId="4" borderId="1" xfId="5" applyNumberFormat="1" applyFont="1" applyFill="1" applyBorder="1" applyAlignment="1" applyProtection="1">
      <alignment horizontal="right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 applyProtection="1">
      <alignment horizontal="right" vertical="center" wrapText="1"/>
    </xf>
    <xf numFmtId="169" fontId="6" fillId="4" borderId="1" xfId="5" applyNumberFormat="1" applyFont="1" applyFill="1" applyBorder="1" applyAlignment="1" applyProtection="1">
      <alignment horizontal="right" vertical="center" wrapText="1"/>
    </xf>
    <xf numFmtId="167" fontId="2" fillId="2" borderId="0" xfId="1" applyNumberFormat="1" applyFont="1" applyFill="1"/>
    <xf numFmtId="165" fontId="10" fillId="0" borderId="0" xfId="2" applyNumberFormat="1" applyFont="1" applyBorder="1" applyAlignment="1" applyProtection="1">
      <alignment horizontal="right" vertical="center" wrapText="1"/>
    </xf>
    <xf numFmtId="165" fontId="10" fillId="0" borderId="0" xfId="7" applyNumberFormat="1" applyFont="1" applyBorder="1" applyAlignment="1" applyProtection="1">
      <alignment horizontal="right" vertical="center" wrapText="1"/>
    </xf>
    <xf numFmtId="165" fontId="2" fillId="0" borderId="0" xfId="1" applyNumberFormat="1" applyFont="1"/>
    <xf numFmtId="0" fontId="4" fillId="5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textRotation="90" wrapText="1"/>
    </xf>
    <xf numFmtId="165" fontId="5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165" fontId="6" fillId="3" borderId="8" xfId="2" applyNumberFormat="1" applyFont="1" applyFill="1" applyBorder="1" applyAlignment="1" applyProtection="1">
      <alignment horizontal="right" vertical="center" wrapText="1"/>
    </xf>
    <xf numFmtId="165" fontId="6" fillId="4" borderId="8" xfId="2" applyNumberFormat="1" applyFont="1" applyFill="1" applyBorder="1" applyAlignment="1" applyProtection="1">
      <alignment horizontal="right" vertical="center" wrapText="1"/>
    </xf>
    <xf numFmtId="0" fontId="4" fillId="8" borderId="8" xfId="0" applyFont="1" applyFill="1" applyBorder="1" applyAlignment="1">
      <alignment horizontal="center" vertical="center" textRotation="90" wrapText="1"/>
    </xf>
    <xf numFmtId="165" fontId="7" fillId="3" borderId="8" xfId="2" applyNumberFormat="1" applyFont="1" applyFill="1" applyBorder="1" applyAlignment="1" applyProtection="1">
      <alignment horizontal="right" vertical="center" wrapText="1"/>
    </xf>
    <xf numFmtId="165" fontId="5" fillId="3" borderId="8" xfId="0" applyNumberFormat="1" applyFont="1" applyFill="1" applyBorder="1" applyAlignment="1">
      <alignment vertical="center" wrapText="1"/>
    </xf>
    <xf numFmtId="166" fontId="6" fillId="4" borderId="8" xfId="2" applyNumberFormat="1" applyFont="1" applyFill="1" applyBorder="1" applyAlignment="1" applyProtection="1">
      <alignment horizontal="right" vertical="center" wrapText="1"/>
    </xf>
    <xf numFmtId="167" fontId="6" fillId="4" borderId="8" xfId="0" applyNumberFormat="1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170" fontId="4" fillId="5" borderId="8" xfId="2" applyNumberFormat="1" applyFont="1" applyFill="1" applyBorder="1" applyAlignment="1" applyProtection="1">
      <alignment horizontal="right" vertical="center" wrapText="1"/>
    </xf>
    <xf numFmtId="170" fontId="6" fillId="5" borderId="8" xfId="2" applyNumberFormat="1" applyFont="1" applyFill="1" applyBorder="1" applyAlignment="1" applyProtection="1">
      <alignment horizontal="right" vertical="center" wrapText="1"/>
    </xf>
    <xf numFmtId="170" fontId="6" fillId="0" borderId="8" xfId="2" applyNumberFormat="1" applyFont="1" applyBorder="1" applyAlignment="1" applyProtection="1">
      <alignment horizontal="right" vertical="center" wrapText="1"/>
    </xf>
    <xf numFmtId="170" fontId="4" fillId="17" borderId="8" xfId="2" applyNumberFormat="1" applyFont="1" applyFill="1" applyBorder="1" applyAlignment="1" applyProtection="1">
      <alignment horizontal="right" vertical="center" wrapText="1"/>
    </xf>
    <xf numFmtId="170" fontId="6" fillId="17" borderId="8" xfId="2" applyNumberFormat="1" applyFont="1" applyFill="1" applyBorder="1" applyAlignment="1" applyProtection="1">
      <alignment horizontal="right" vertical="center" wrapText="1"/>
    </xf>
    <xf numFmtId="170" fontId="6" fillId="18" borderId="8" xfId="2" applyNumberFormat="1" applyFont="1" applyFill="1" applyBorder="1" applyAlignment="1" applyProtection="1">
      <alignment horizontal="right" vertical="center" wrapText="1"/>
    </xf>
    <xf numFmtId="170" fontId="4" fillId="15" borderId="8" xfId="0" applyNumberFormat="1" applyFont="1" applyFill="1" applyBorder="1" applyAlignment="1">
      <alignment horizontal="right" vertical="center" wrapText="1"/>
    </xf>
    <xf numFmtId="170" fontId="6" fillId="15" borderId="8" xfId="0" applyNumberFormat="1" applyFont="1" applyFill="1" applyBorder="1" applyAlignment="1">
      <alignment horizontal="right" vertical="center" wrapText="1"/>
    </xf>
    <xf numFmtId="170" fontId="4" fillId="7" borderId="8" xfId="2" applyNumberFormat="1" applyFont="1" applyFill="1" applyBorder="1" applyAlignment="1" applyProtection="1">
      <alignment horizontal="right" vertical="center" wrapText="1"/>
    </xf>
    <xf numFmtId="170" fontId="6" fillId="7" borderId="8" xfId="2" applyNumberFormat="1" applyFont="1" applyFill="1" applyBorder="1" applyAlignment="1" applyProtection="1">
      <alignment horizontal="right" vertical="center" wrapText="1"/>
    </xf>
    <xf numFmtId="170" fontId="4" fillId="8" borderId="8" xfId="2" applyNumberFormat="1" applyFont="1" applyFill="1" applyBorder="1" applyAlignment="1" applyProtection="1">
      <alignment horizontal="right" vertical="center" wrapText="1"/>
    </xf>
    <xf numFmtId="170" fontId="4" fillId="13" borderId="8" xfId="2" applyNumberFormat="1" applyFont="1" applyFill="1" applyBorder="1" applyAlignment="1" applyProtection="1">
      <alignment horizontal="right" vertical="center" wrapText="1"/>
    </xf>
    <xf numFmtId="170" fontId="6" fillId="13" borderId="8" xfId="2" applyNumberFormat="1" applyFont="1" applyFill="1" applyBorder="1" applyAlignment="1" applyProtection="1">
      <alignment horizontal="right" vertical="center" wrapText="1"/>
    </xf>
    <xf numFmtId="170" fontId="4" fillId="14" borderId="8" xfId="2" applyNumberFormat="1" applyFont="1" applyFill="1" applyBorder="1" applyAlignment="1" applyProtection="1">
      <alignment horizontal="right" vertical="center" wrapText="1"/>
    </xf>
    <xf numFmtId="170" fontId="6" fillId="14" borderId="8" xfId="2" applyNumberFormat="1" applyFont="1" applyFill="1" applyBorder="1" applyAlignment="1" applyProtection="1">
      <alignment horizontal="right" vertical="center" wrapText="1"/>
    </xf>
    <xf numFmtId="0" fontId="6" fillId="2" borderId="0" xfId="1" applyFont="1" applyFill="1"/>
    <xf numFmtId="0" fontId="4" fillId="2" borderId="0" xfId="1" applyFont="1" applyFill="1" applyAlignment="1">
      <alignment horizontal="center" vertical="center" textRotation="90" wrapText="1"/>
    </xf>
    <xf numFmtId="0" fontId="11" fillId="2" borderId="0" xfId="1" applyFont="1" applyFill="1"/>
    <xf numFmtId="0" fontId="11" fillId="0" borderId="0" xfId="1" applyFont="1"/>
    <xf numFmtId="164" fontId="12" fillId="5" borderId="1" xfId="5" applyNumberFormat="1" applyFont="1" applyFill="1" applyBorder="1" applyAlignment="1" applyProtection="1">
      <alignment horizontal="right" vertical="center" wrapText="1"/>
    </xf>
    <xf numFmtId="164" fontId="7" fillId="5" borderId="1" xfId="5" applyNumberFormat="1" applyFont="1" applyFill="1" applyBorder="1" applyAlignment="1" applyProtection="1">
      <alignment horizontal="right" vertical="center" wrapText="1"/>
    </xf>
    <xf numFmtId="164" fontId="7" fillId="0" borderId="1" xfId="5" applyNumberFormat="1" applyFont="1" applyBorder="1" applyAlignment="1" applyProtection="1">
      <alignment horizontal="right" vertical="center" wrapText="1"/>
    </xf>
    <xf numFmtId="164" fontId="12" fillId="12" borderId="1" xfId="5" applyNumberFormat="1" applyFont="1" applyFill="1" applyBorder="1" applyAlignment="1" applyProtection="1">
      <alignment horizontal="right" vertical="center" wrapText="1"/>
    </xf>
    <xf numFmtId="164" fontId="7" fillId="12" borderId="1" xfId="5" applyNumberFormat="1" applyFont="1" applyFill="1" applyBorder="1" applyAlignment="1" applyProtection="1">
      <alignment horizontal="right" vertical="center" wrapText="1"/>
    </xf>
    <xf numFmtId="164" fontId="9" fillId="6" borderId="1" xfId="1" applyNumberFormat="1" applyFont="1" applyFill="1" applyBorder="1" applyAlignment="1">
      <alignment horizontal="right" vertical="center" wrapText="1"/>
    </xf>
    <xf numFmtId="164" fontId="6" fillId="6" borderId="1" xfId="1" applyNumberFormat="1" applyFont="1" applyFill="1" applyBorder="1" applyAlignment="1">
      <alignment horizontal="right" vertical="center" wrapText="1"/>
    </xf>
    <xf numFmtId="164" fontId="12" fillId="7" borderId="1" xfId="5" applyNumberFormat="1" applyFont="1" applyFill="1" applyBorder="1" applyAlignment="1" applyProtection="1">
      <alignment horizontal="right" vertical="center" wrapText="1"/>
    </xf>
    <xf numFmtId="164" fontId="7" fillId="7" borderId="1" xfId="5" applyNumberFormat="1" applyFont="1" applyFill="1" applyBorder="1" applyAlignment="1" applyProtection="1">
      <alignment horizontal="right" vertical="center" wrapText="1"/>
    </xf>
    <xf numFmtId="0" fontId="4" fillId="8" borderId="1" xfId="1" applyFont="1" applyFill="1" applyBorder="1" applyAlignment="1">
      <alignment horizontal="center" vertical="center" textRotation="90" wrapText="1"/>
    </xf>
    <xf numFmtId="164" fontId="12" fillId="8" borderId="1" xfId="5" applyNumberFormat="1" applyFont="1" applyFill="1" applyBorder="1" applyAlignment="1" applyProtection="1">
      <alignment horizontal="right" vertical="center" wrapText="1"/>
    </xf>
    <xf numFmtId="164" fontId="12" fillId="13" borderId="1" xfId="5" applyNumberFormat="1" applyFont="1" applyFill="1" applyBorder="1" applyAlignment="1" applyProtection="1">
      <alignment horizontal="right" vertical="center" wrapText="1"/>
    </xf>
    <xf numFmtId="164" fontId="7" fillId="13" borderId="1" xfId="5" applyNumberFormat="1" applyFont="1" applyFill="1" applyBorder="1" applyAlignment="1" applyProtection="1">
      <alignment horizontal="right" vertical="center" wrapText="1"/>
    </xf>
    <xf numFmtId="164" fontId="12" fillId="14" borderId="1" xfId="5" applyNumberFormat="1" applyFont="1" applyFill="1" applyBorder="1" applyAlignment="1" applyProtection="1">
      <alignment horizontal="right" vertical="center" wrapText="1"/>
    </xf>
    <xf numFmtId="164" fontId="7" fillId="14" borderId="1" xfId="5" applyNumberFormat="1" applyFont="1" applyFill="1" applyBorder="1" applyAlignment="1" applyProtection="1">
      <alignment horizontal="right" vertical="center" wrapText="1"/>
    </xf>
    <xf numFmtId="165" fontId="6" fillId="2" borderId="0" xfId="1" applyNumberFormat="1" applyFont="1" applyFill="1"/>
    <xf numFmtId="0" fontId="6" fillId="0" borderId="0" xfId="1" applyFont="1"/>
    <xf numFmtId="0" fontId="4" fillId="0" borderId="0" xfId="1" applyFont="1" applyAlignment="1">
      <alignment horizontal="center" vertical="center" textRotation="90" wrapText="1"/>
    </xf>
    <xf numFmtId="165" fontId="6" fillId="2" borderId="0" xfId="1" applyNumberFormat="1" applyFont="1" applyFill="1" applyAlignment="1">
      <alignment horizontal="right"/>
    </xf>
    <xf numFmtId="4" fontId="6" fillId="2" borderId="0" xfId="1" applyNumberFormat="1" applyFont="1" applyFill="1"/>
    <xf numFmtId="0" fontId="4" fillId="6" borderId="8" xfId="0" applyFont="1" applyFill="1" applyBorder="1" applyAlignment="1">
      <alignment horizontal="center" vertical="center" wrapText="1"/>
    </xf>
    <xf numFmtId="168" fontId="4" fillId="5" borderId="8" xfId="5" applyFont="1" applyFill="1" applyBorder="1" applyAlignment="1" applyProtection="1">
      <alignment horizontal="right" vertical="center" wrapText="1"/>
    </xf>
    <xf numFmtId="168" fontId="6" fillId="5" borderId="8" xfId="5" applyFont="1" applyFill="1" applyBorder="1" applyAlignment="1" applyProtection="1">
      <alignment horizontal="right" vertical="center" wrapText="1"/>
    </xf>
    <xf numFmtId="168" fontId="6" fillId="0" borderId="8" xfId="5" applyFont="1" applyBorder="1" applyAlignment="1" applyProtection="1">
      <alignment horizontal="right" vertical="center" wrapText="1"/>
    </xf>
    <xf numFmtId="168" fontId="6" fillId="0" borderId="9" xfId="5" applyFont="1" applyBorder="1" applyAlignment="1" applyProtection="1">
      <alignment horizontal="right" vertical="center" wrapText="1"/>
    </xf>
    <xf numFmtId="168" fontId="4" fillId="17" borderId="8" xfId="5" applyFont="1" applyFill="1" applyBorder="1" applyAlignment="1" applyProtection="1">
      <alignment horizontal="right" vertical="center" wrapText="1"/>
    </xf>
    <xf numFmtId="168" fontId="6" fillId="17" borderId="8" xfId="5" applyFont="1" applyFill="1" applyBorder="1" applyAlignment="1" applyProtection="1">
      <alignment horizontal="right" vertical="center" wrapText="1"/>
    </xf>
    <xf numFmtId="168" fontId="6" fillId="18" borderId="8" xfId="5" applyFont="1" applyFill="1" applyBorder="1" applyAlignment="1" applyProtection="1">
      <alignment horizontal="right" vertical="center" wrapText="1"/>
    </xf>
    <xf numFmtId="168" fontId="6" fillId="0" borderId="12" xfId="5" applyFont="1" applyBorder="1" applyAlignment="1" applyProtection="1">
      <alignment horizontal="right" vertical="center" wrapText="1"/>
    </xf>
    <xf numFmtId="168" fontId="4" fillId="15" borderId="8" xfId="0" applyNumberFormat="1" applyFont="1" applyFill="1" applyBorder="1" applyAlignment="1">
      <alignment horizontal="right" vertical="center" wrapText="1"/>
    </xf>
    <xf numFmtId="168" fontId="6" fillId="15" borderId="8" xfId="0" applyNumberFormat="1" applyFont="1" applyFill="1" applyBorder="1" applyAlignment="1">
      <alignment horizontal="right" vertical="center" wrapText="1"/>
    </xf>
    <xf numFmtId="168" fontId="4" fillId="7" borderId="8" xfId="5" applyFont="1" applyFill="1" applyBorder="1" applyAlignment="1" applyProtection="1">
      <alignment horizontal="right" vertical="center" wrapText="1"/>
    </xf>
    <xf numFmtId="168" fontId="6" fillId="7" borderId="8" xfId="5" applyFont="1" applyFill="1" applyBorder="1" applyAlignment="1" applyProtection="1">
      <alignment horizontal="right" vertical="center" wrapText="1"/>
    </xf>
    <xf numFmtId="168" fontId="4" fillId="8" borderId="8" xfId="5" applyFont="1" applyFill="1" applyBorder="1" applyAlignment="1" applyProtection="1">
      <alignment horizontal="right" vertical="center" wrapText="1"/>
    </xf>
    <xf numFmtId="168" fontId="4" fillId="13" borderId="8" xfId="5" applyFont="1" applyFill="1" applyBorder="1" applyAlignment="1" applyProtection="1">
      <alignment horizontal="right" vertical="center" wrapText="1"/>
    </xf>
    <xf numFmtId="168" fontId="6" fillId="13" borderId="8" xfId="5" applyFont="1" applyFill="1" applyBorder="1" applyAlignment="1" applyProtection="1">
      <alignment horizontal="right" vertical="center" wrapText="1"/>
    </xf>
    <xf numFmtId="168" fontId="6" fillId="19" borderId="8" xfId="5" applyFont="1" applyFill="1" applyBorder="1" applyAlignment="1" applyProtection="1">
      <alignment horizontal="right" vertical="center" wrapText="1"/>
    </xf>
    <xf numFmtId="168" fontId="4" fillId="14" borderId="8" xfId="5" applyFont="1" applyFill="1" applyBorder="1" applyAlignment="1" applyProtection="1">
      <alignment horizontal="right" vertical="center" wrapText="1"/>
    </xf>
    <xf numFmtId="168" fontId="6" fillId="14" borderId="8" xfId="5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textRotation="90" wrapText="1"/>
    </xf>
    <xf numFmtId="0" fontId="4" fillId="7" borderId="8" xfId="0" applyFont="1" applyFill="1" applyBorder="1" applyAlignment="1">
      <alignment horizontal="center" vertical="center" textRotation="90" wrapText="1"/>
    </xf>
    <xf numFmtId="0" fontId="4" fillId="9" borderId="8" xfId="0" applyFont="1" applyFill="1" applyBorder="1" applyAlignment="1">
      <alignment horizontal="center" vertical="center" textRotation="90" wrapText="1"/>
    </xf>
    <xf numFmtId="0" fontId="4" fillId="10" borderId="8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textRotation="90" wrapText="1"/>
    </xf>
    <xf numFmtId="0" fontId="4" fillId="6" borderId="6" xfId="1" applyFont="1" applyFill="1" applyBorder="1" applyAlignment="1">
      <alignment horizontal="center" vertical="center" textRotation="90" wrapText="1"/>
    </xf>
    <xf numFmtId="0" fontId="4" fillId="6" borderId="7" xfId="1" applyFont="1" applyFill="1" applyBorder="1" applyAlignment="1">
      <alignment horizontal="center" vertical="center" textRotation="90" wrapText="1"/>
    </xf>
    <xf numFmtId="0" fontId="4" fillId="7" borderId="1" xfId="1" applyFont="1" applyFill="1" applyBorder="1" applyAlignment="1">
      <alignment horizontal="center" vertical="center" textRotation="90" wrapText="1"/>
    </xf>
    <xf numFmtId="0" fontId="4" fillId="9" borderId="1" xfId="1" applyFont="1" applyFill="1" applyBorder="1" applyAlignment="1">
      <alignment horizontal="center" vertical="center" textRotation="90" wrapText="1"/>
    </xf>
    <xf numFmtId="0" fontId="4" fillId="10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</cellXfs>
  <cellStyles count="8">
    <cellStyle name="Normal" xfId="0" builtinId="0"/>
    <cellStyle name="Normal 2" xfId="1" xr:uid="{00000000-0005-0000-0000-000001000000}"/>
    <cellStyle name="Normal 3" xfId="3" xr:uid="{00000000-0005-0000-0000-000002000000}"/>
    <cellStyle name="Porcentagem 2" xfId="6" xr:uid="{00000000-0005-0000-0000-000003000000}"/>
    <cellStyle name="Texto Explicativo 2" xfId="2" xr:uid="{00000000-0005-0000-0000-000004000000}"/>
    <cellStyle name="Texto Explicativo 2 2" xfId="5" xr:uid="{00000000-0005-0000-0000-000005000000}"/>
    <cellStyle name="Texto Explicativo 3" xfId="4" xr:uid="{00000000-0005-0000-0000-000006000000}"/>
    <cellStyle name="Vírgula 2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67" sqref="I67"/>
    </sheetView>
  </sheetViews>
  <sheetFormatPr defaultRowHeight="14.4" x14ac:dyDescent="0.3"/>
  <cols>
    <col min="1" max="1" width="5.6640625" bestFit="1" customWidth="1"/>
    <col min="2" max="3" width="10.77734375" customWidth="1"/>
    <col min="4" max="29" width="12.77734375" customWidth="1"/>
    <col min="30" max="30" width="18.44140625" bestFit="1" customWidth="1"/>
    <col min="31" max="31" width="12.77734375" customWidth="1"/>
  </cols>
  <sheetData>
    <row r="1" spans="1:31" ht="16.2" x14ac:dyDescent="0.35">
      <c r="A1" s="32"/>
      <c r="B1" s="33"/>
      <c r="C1" s="34"/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5">
        <v>6</v>
      </c>
      <c r="J1" s="35">
        <v>7</v>
      </c>
      <c r="K1" s="35">
        <v>8</v>
      </c>
      <c r="L1" s="35">
        <v>9</v>
      </c>
      <c r="M1" s="35">
        <v>10</v>
      </c>
      <c r="N1" s="35">
        <v>11</v>
      </c>
      <c r="O1" s="35">
        <v>12</v>
      </c>
      <c r="P1" s="35">
        <v>13</v>
      </c>
      <c r="Q1" s="35">
        <v>14</v>
      </c>
      <c r="R1" s="35">
        <v>15</v>
      </c>
      <c r="S1" s="35">
        <v>16</v>
      </c>
      <c r="T1" s="35">
        <v>17</v>
      </c>
      <c r="U1" s="35">
        <v>18</v>
      </c>
      <c r="V1" s="35">
        <v>19</v>
      </c>
      <c r="W1" s="35">
        <v>20</v>
      </c>
      <c r="X1" s="35">
        <v>21</v>
      </c>
      <c r="Y1" s="35">
        <v>22</v>
      </c>
      <c r="Z1" s="35">
        <v>23</v>
      </c>
      <c r="AA1" s="35">
        <v>24</v>
      </c>
      <c r="AB1" s="35">
        <v>25</v>
      </c>
      <c r="AC1" s="35">
        <v>26</v>
      </c>
      <c r="AD1" s="34"/>
      <c r="AE1" s="34"/>
    </row>
    <row r="2" spans="1:31" ht="16.2" x14ac:dyDescent="0.35">
      <c r="A2" s="32"/>
      <c r="B2" s="122" t="s">
        <v>54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16.2" x14ac:dyDescent="0.35">
      <c r="A3" s="32"/>
      <c r="B3" s="122" t="s">
        <v>63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124" t="s">
        <v>64</v>
      </c>
    </row>
    <row r="4" spans="1:31" ht="32.4" x14ac:dyDescent="0.35">
      <c r="A4" s="32"/>
      <c r="B4" s="122"/>
      <c r="C4" s="122"/>
      <c r="D4" s="127" t="s">
        <v>3</v>
      </c>
      <c r="E4" s="127"/>
      <c r="F4" s="127"/>
      <c r="G4" s="127"/>
      <c r="H4" s="127"/>
      <c r="I4" s="128" t="s">
        <v>4</v>
      </c>
      <c r="J4" s="129"/>
      <c r="K4" s="129"/>
      <c r="L4" s="129"/>
      <c r="M4" s="129"/>
      <c r="N4" s="129"/>
      <c r="O4" s="129"/>
      <c r="P4" s="130"/>
      <c r="Q4" s="131" t="s">
        <v>5</v>
      </c>
      <c r="R4" s="131"/>
      <c r="S4" s="131"/>
      <c r="T4" s="36" t="s">
        <v>55</v>
      </c>
      <c r="U4" s="132" t="s">
        <v>7</v>
      </c>
      <c r="V4" s="132"/>
      <c r="W4" s="133" t="s">
        <v>8</v>
      </c>
      <c r="X4" s="133"/>
      <c r="Y4" s="133"/>
      <c r="Z4" s="133"/>
      <c r="AA4" s="133"/>
      <c r="AB4" s="133"/>
      <c r="AC4" s="133"/>
      <c r="AD4" s="122"/>
      <c r="AE4" s="125"/>
    </row>
    <row r="5" spans="1:31" ht="16.2" x14ac:dyDescent="0.35">
      <c r="A5" s="32"/>
      <c r="B5" s="122"/>
      <c r="C5" s="122"/>
      <c r="D5" s="37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8" t="s">
        <v>14</v>
      </c>
      <c r="J5" s="38" t="s">
        <v>15</v>
      </c>
      <c r="K5" s="38" t="s">
        <v>16</v>
      </c>
      <c r="L5" s="39" t="s">
        <v>17</v>
      </c>
      <c r="M5" s="39" t="s">
        <v>18</v>
      </c>
      <c r="N5" s="39" t="s">
        <v>19</v>
      </c>
      <c r="O5" s="39" t="s">
        <v>20</v>
      </c>
      <c r="P5" s="39" t="s">
        <v>21</v>
      </c>
      <c r="Q5" s="40" t="s">
        <v>22</v>
      </c>
      <c r="R5" s="40" t="s">
        <v>23</v>
      </c>
      <c r="S5" s="40" t="s">
        <v>24</v>
      </c>
      <c r="T5" s="36" t="s">
        <v>25</v>
      </c>
      <c r="U5" s="41" t="s">
        <v>26</v>
      </c>
      <c r="V5" s="41" t="s">
        <v>27</v>
      </c>
      <c r="W5" s="42" t="s">
        <v>28</v>
      </c>
      <c r="X5" s="42" t="s">
        <v>29</v>
      </c>
      <c r="Y5" s="42" t="s">
        <v>30</v>
      </c>
      <c r="Z5" s="42" t="s">
        <v>31</v>
      </c>
      <c r="AA5" s="42" t="s">
        <v>32</v>
      </c>
      <c r="AB5" s="42" t="s">
        <v>33</v>
      </c>
      <c r="AC5" s="42" t="s">
        <v>34</v>
      </c>
      <c r="AD5" s="122"/>
      <c r="AE5" s="126"/>
    </row>
    <row r="6" spans="1:31" ht="16.2" x14ac:dyDescent="0.3">
      <c r="A6" s="35">
        <v>1</v>
      </c>
      <c r="B6" s="135" t="s">
        <v>3</v>
      </c>
      <c r="C6" s="37" t="s">
        <v>9</v>
      </c>
      <c r="D6" s="62">
        <v>389397616.34011436</v>
      </c>
      <c r="E6" s="63">
        <v>55997293.99161429</v>
      </c>
      <c r="F6" s="63">
        <v>872477.57459629001</v>
      </c>
      <c r="G6" s="63">
        <v>205356.98908642438</v>
      </c>
      <c r="H6" s="63">
        <v>238862.74621083101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27230764.166412208</v>
      </c>
      <c r="P6" s="64">
        <v>0</v>
      </c>
      <c r="Q6" s="64">
        <v>2761972.3547176486</v>
      </c>
      <c r="R6" s="64">
        <v>0</v>
      </c>
      <c r="S6" s="64">
        <v>0</v>
      </c>
      <c r="T6" s="64">
        <v>127267.42771856491</v>
      </c>
      <c r="U6" s="64">
        <v>26435.8551152808</v>
      </c>
      <c r="V6" s="64">
        <v>366453.0790512145</v>
      </c>
      <c r="W6" s="64">
        <v>0</v>
      </c>
      <c r="X6" s="64">
        <v>0</v>
      </c>
      <c r="Y6" s="64">
        <v>0</v>
      </c>
      <c r="Z6" s="64">
        <v>0</v>
      </c>
      <c r="AA6" s="64">
        <v>19485.413470826163</v>
      </c>
      <c r="AB6" s="64">
        <v>594.01717701687403</v>
      </c>
      <c r="AC6" s="64">
        <v>212969.19460043753</v>
      </c>
      <c r="AD6" s="9">
        <f t="shared" ref="AD6:AD31" si="0">SUM(D6:AC6)</f>
        <v>477457549.14988548</v>
      </c>
      <c r="AE6" s="10">
        <f t="shared" ref="AE6:AE31" si="1">AD6/$AD$32*100</f>
        <v>54.622703459563759</v>
      </c>
    </row>
    <row r="7" spans="1:31" ht="16.2" x14ac:dyDescent="0.3">
      <c r="A7" s="35">
        <v>2</v>
      </c>
      <c r="B7" s="135"/>
      <c r="C7" s="37" t="s">
        <v>10</v>
      </c>
      <c r="D7" s="63">
        <v>0</v>
      </c>
      <c r="E7" s="62">
        <v>103727089.9593859</v>
      </c>
      <c r="F7" s="63">
        <v>26997.985825678599</v>
      </c>
      <c r="G7" s="63">
        <v>3438.1902290496087</v>
      </c>
      <c r="H7" s="63">
        <v>23623.452647104001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453964.9329251622</v>
      </c>
      <c r="P7" s="64">
        <v>0</v>
      </c>
      <c r="Q7" s="64">
        <v>51069.062714812921</v>
      </c>
      <c r="R7" s="64">
        <v>0</v>
      </c>
      <c r="S7" s="64">
        <v>0</v>
      </c>
      <c r="T7" s="64">
        <v>7259.0940989157607</v>
      </c>
      <c r="U7" s="64">
        <v>656.97438642585371</v>
      </c>
      <c r="V7" s="64">
        <v>465.69942102795017</v>
      </c>
      <c r="W7" s="64">
        <v>0</v>
      </c>
      <c r="X7" s="64">
        <v>0</v>
      </c>
      <c r="Y7" s="64">
        <v>0</v>
      </c>
      <c r="Z7" s="64">
        <v>0</v>
      </c>
      <c r="AA7" s="64">
        <v>4558.3471863045834</v>
      </c>
      <c r="AB7" s="64">
        <v>420.78176081674502</v>
      </c>
      <c r="AC7" s="64">
        <v>4047.5256981260932</v>
      </c>
      <c r="AD7" s="9">
        <f t="shared" si="0"/>
        <v>104303592.0062793</v>
      </c>
      <c r="AE7" s="10">
        <f t="shared" si="1"/>
        <v>11.93267168164051</v>
      </c>
    </row>
    <row r="8" spans="1:31" ht="16.2" x14ac:dyDescent="0.3">
      <c r="A8" s="35">
        <v>3</v>
      </c>
      <c r="B8" s="135"/>
      <c r="C8" s="37" t="s">
        <v>11</v>
      </c>
      <c r="D8" s="63">
        <v>0</v>
      </c>
      <c r="E8" s="63">
        <v>0</v>
      </c>
      <c r="F8" s="62">
        <v>796077.98392681498</v>
      </c>
      <c r="G8" s="63">
        <v>634.78070002760501</v>
      </c>
      <c r="H8" s="63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636868.18465162895</v>
      </c>
      <c r="P8" s="64">
        <v>0</v>
      </c>
      <c r="Q8" s="64">
        <v>4382.1549625561602</v>
      </c>
      <c r="R8" s="64">
        <v>0</v>
      </c>
      <c r="S8" s="64">
        <v>0</v>
      </c>
      <c r="T8" s="64">
        <v>1169.0344227574501</v>
      </c>
      <c r="U8" s="64">
        <v>19.246182937692002</v>
      </c>
      <c r="V8" s="64">
        <v>0.58074648665227002</v>
      </c>
      <c r="W8" s="64">
        <v>0</v>
      </c>
      <c r="X8" s="64">
        <v>0</v>
      </c>
      <c r="Y8" s="64">
        <v>0</v>
      </c>
      <c r="Z8" s="64">
        <v>0</v>
      </c>
      <c r="AA8" s="64">
        <v>827.92833919209897</v>
      </c>
      <c r="AB8" s="64">
        <v>0</v>
      </c>
      <c r="AC8" s="64">
        <v>0</v>
      </c>
      <c r="AD8" s="9">
        <f t="shared" si="0"/>
        <v>1439979.8939324014</v>
      </c>
      <c r="AE8" s="10">
        <f t="shared" si="1"/>
        <v>0.16473840422892078</v>
      </c>
    </row>
    <row r="9" spans="1:31" ht="16.2" x14ac:dyDescent="0.3">
      <c r="A9" s="35">
        <v>4</v>
      </c>
      <c r="B9" s="135"/>
      <c r="C9" s="37" t="s">
        <v>12</v>
      </c>
      <c r="D9" s="63">
        <v>0</v>
      </c>
      <c r="E9" s="63">
        <v>0</v>
      </c>
      <c r="F9" s="63">
        <v>52579.680376890268</v>
      </c>
      <c r="G9" s="62">
        <v>4757573.4318665517</v>
      </c>
      <c r="H9" s="63">
        <v>0</v>
      </c>
      <c r="I9" s="64">
        <v>0</v>
      </c>
      <c r="J9" s="64">
        <v>0</v>
      </c>
      <c r="K9" s="64">
        <v>3232.8208168996771</v>
      </c>
      <c r="L9" s="64">
        <v>0</v>
      </c>
      <c r="M9" s="64">
        <v>0</v>
      </c>
      <c r="N9" s="64">
        <v>4191.5095918127972</v>
      </c>
      <c r="O9" s="64">
        <v>282555.2193082787</v>
      </c>
      <c r="P9" s="64">
        <v>0</v>
      </c>
      <c r="Q9" s="64">
        <v>76269.299969214699</v>
      </c>
      <c r="R9" s="64">
        <v>0</v>
      </c>
      <c r="S9" s="64">
        <v>0</v>
      </c>
      <c r="T9" s="64">
        <v>1633.7297783607466</v>
      </c>
      <c r="U9" s="64">
        <v>0</v>
      </c>
      <c r="V9" s="64">
        <v>162.89508739948425</v>
      </c>
      <c r="W9" s="64">
        <v>0</v>
      </c>
      <c r="X9" s="64">
        <v>0</v>
      </c>
      <c r="Y9" s="64">
        <v>0</v>
      </c>
      <c r="Z9" s="64">
        <v>0</v>
      </c>
      <c r="AA9" s="64">
        <v>272.29250188001521</v>
      </c>
      <c r="AB9" s="64">
        <v>6.9259477825098701</v>
      </c>
      <c r="AC9" s="64">
        <v>567.95662689570304</v>
      </c>
      <c r="AD9" s="9">
        <f t="shared" si="0"/>
        <v>5179045.7618719665</v>
      </c>
      <c r="AE9" s="10">
        <f t="shared" si="1"/>
        <v>0.59249975491629692</v>
      </c>
    </row>
    <row r="10" spans="1:31" ht="16.2" x14ac:dyDescent="0.3">
      <c r="A10" s="35">
        <v>5</v>
      </c>
      <c r="B10" s="135"/>
      <c r="C10" s="37" t="s">
        <v>13</v>
      </c>
      <c r="D10" s="63">
        <v>0</v>
      </c>
      <c r="E10" s="63">
        <v>0</v>
      </c>
      <c r="F10" s="63">
        <v>0</v>
      </c>
      <c r="G10" s="63">
        <v>0</v>
      </c>
      <c r="H10" s="62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9">
        <f t="shared" si="0"/>
        <v>0</v>
      </c>
      <c r="AE10" s="10">
        <f t="shared" si="1"/>
        <v>0</v>
      </c>
    </row>
    <row r="11" spans="1:31" ht="16.2" x14ac:dyDescent="0.3">
      <c r="A11" s="35">
        <v>6</v>
      </c>
      <c r="B11" s="136" t="s">
        <v>4</v>
      </c>
      <c r="C11" s="38" t="s">
        <v>14</v>
      </c>
      <c r="D11" s="64">
        <v>0</v>
      </c>
      <c r="E11" s="64">
        <v>0</v>
      </c>
      <c r="F11" s="64">
        <v>0</v>
      </c>
      <c r="G11" s="64">
        <v>12095.108088890951</v>
      </c>
      <c r="H11" s="64">
        <v>0</v>
      </c>
      <c r="I11" s="65">
        <v>29291377.57098322</v>
      </c>
      <c r="J11" s="66">
        <v>5156222.556183015</v>
      </c>
      <c r="K11" s="66">
        <v>15755.935706489074</v>
      </c>
      <c r="L11" s="67">
        <v>0</v>
      </c>
      <c r="M11" s="67">
        <v>0</v>
      </c>
      <c r="N11" s="67">
        <v>0</v>
      </c>
      <c r="O11" s="67">
        <v>1973621.3174731077</v>
      </c>
      <c r="P11" s="67">
        <v>0</v>
      </c>
      <c r="Q11" s="64">
        <v>593219.8033968081</v>
      </c>
      <c r="R11" s="64">
        <v>0</v>
      </c>
      <c r="S11" s="64">
        <v>0</v>
      </c>
      <c r="T11" s="64">
        <v>18614.779780442528</v>
      </c>
      <c r="U11" s="64">
        <v>2042.0788700949474</v>
      </c>
      <c r="V11" s="64">
        <v>14455.100246607763</v>
      </c>
      <c r="W11" s="64">
        <v>0</v>
      </c>
      <c r="X11" s="64">
        <v>0</v>
      </c>
      <c r="Y11" s="64">
        <v>0</v>
      </c>
      <c r="Z11" s="64">
        <v>0</v>
      </c>
      <c r="AA11" s="64">
        <v>391.23442000249901</v>
      </c>
      <c r="AB11" s="64">
        <v>1016.8393581647643</v>
      </c>
      <c r="AC11" s="64">
        <v>5249.3994003389998</v>
      </c>
      <c r="AD11" s="9">
        <f t="shared" si="0"/>
        <v>37084061.72390718</v>
      </c>
      <c r="AE11" s="10">
        <f t="shared" si="1"/>
        <v>4.2425378135245406</v>
      </c>
    </row>
    <row r="12" spans="1:31" ht="16.2" x14ac:dyDescent="0.3">
      <c r="A12" s="35">
        <v>7</v>
      </c>
      <c r="B12" s="137"/>
      <c r="C12" s="38" t="s">
        <v>15</v>
      </c>
      <c r="D12" s="64">
        <v>0</v>
      </c>
      <c r="E12" s="64">
        <v>0</v>
      </c>
      <c r="F12" s="64">
        <v>0</v>
      </c>
      <c r="G12" s="64">
        <v>45.468276112511504</v>
      </c>
      <c r="H12" s="64">
        <v>0</v>
      </c>
      <c r="I12" s="66">
        <v>0</v>
      </c>
      <c r="J12" s="65">
        <v>4479015.5653638365</v>
      </c>
      <c r="K12" s="66">
        <v>56.117857318878499</v>
      </c>
      <c r="L12" s="67">
        <v>0</v>
      </c>
      <c r="M12" s="67">
        <v>0</v>
      </c>
      <c r="N12" s="67">
        <v>0</v>
      </c>
      <c r="O12" s="67">
        <v>34806.731101867204</v>
      </c>
      <c r="P12" s="67">
        <v>0</v>
      </c>
      <c r="Q12" s="64">
        <v>4398.3519303281428</v>
      </c>
      <c r="R12" s="64">
        <v>0</v>
      </c>
      <c r="S12" s="64">
        <v>0</v>
      </c>
      <c r="T12" s="64">
        <v>340.57401022663828</v>
      </c>
      <c r="U12" s="64">
        <v>182.62663441859206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1.1102999962806701</v>
      </c>
      <c r="AB12" s="64">
        <v>0</v>
      </c>
      <c r="AC12" s="64">
        <v>1153.4899466597521</v>
      </c>
      <c r="AD12" s="9">
        <f t="shared" si="0"/>
        <v>4520000.0354207642</v>
      </c>
      <c r="AE12" s="10">
        <f t="shared" si="1"/>
        <v>0.51710277073135136</v>
      </c>
    </row>
    <row r="13" spans="1:31" ht="16.2" x14ac:dyDescent="0.3">
      <c r="A13" s="35">
        <v>8</v>
      </c>
      <c r="B13" s="137"/>
      <c r="C13" s="38" t="s">
        <v>16</v>
      </c>
      <c r="D13" s="64">
        <v>0</v>
      </c>
      <c r="E13" s="64">
        <v>0</v>
      </c>
      <c r="F13" s="64">
        <v>0</v>
      </c>
      <c r="G13" s="64">
        <v>104.40482120294401</v>
      </c>
      <c r="H13" s="64">
        <v>0</v>
      </c>
      <c r="I13" s="66">
        <v>0</v>
      </c>
      <c r="J13" s="66">
        <v>0</v>
      </c>
      <c r="K13" s="65">
        <v>9394.7251874413505</v>
      </c>
      <c r="L13" s="67">
        <v>0</v>
      </c>
      <c r="M13" s="67">
        <v>0</v>
      </c>
      <c r="N13" s="67">
        <v>0</v>
      </c>
      <c r="O13" s="67">
        <v>6842.2968955363704</v>
      </c>
      <c r="P13" s="67">
        <v>0</v>
      </c>
      <c r="Q13" s="64">
        <v>83.242174774362496</v>
      </c>
      <c r="R13" s="64">
        <v>0</v>
      </c>
      <c r="S13" s="64">
        <v>0</v>
      </c>
      <c r="T13" s="64">
        <v>11.026491990017099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1.65071485468349</v>
      </c>
      <c r="AB13" s="64">
        <v>0</v>
      </c>
      <c r="AC13" s="64">
        <v>0</v>
      </c>
      <c r="AD13" s="9">
        <f t="shared" si="0"/>
        <v>16437.346285799729</v>
      </c>
      <c r="AE13" s="10">
        <f t="shared" si="1"/>
        <v>1.8804861153206792E-3</v>
      </c>
    </row>
    <row r="14" spans="1:31" ht="16.2" x14ac:dyDescent="0.3">
      <c r="A14" s="35">
        <v>9</v>
      </c>
      <c r="B14" s="137"/>
      <c r="C14" s="43" t="s">
        <v>17</v>
      </c>
      <c r="D14" s="64">
        <v>0</v>
      </c>
      <c r="E14" s="64">
        <v>0</v>
      </c>
      <c r="F14" s="64">
        <v>0</v>
      </c>
      <c r="G14" s="64">
        <v>28041.417947572168</v>
      </c>
      <c r="H14" s="64">
        <v>0</v>
      </c>
      <c r="I14" s="67">
        <v>0</v>
      </c>
      <c r="J14" s="67">
        <v>0</v>
      </c>
      <c r="K14" s="67">
        <v>0</v>
      </c>
      <c r="L14" s="68">
        <v>14857474.113182107</v>
      </c>
      <c r="M14" s="69">
        <v>1445405.9742597574</v>
      </c>
      <c r="N14" s="69">
        <v>5580.0364768396566</v>
      </c>
      <c r="O14" s="69">
        <v>547145.46397699066</v>
      </c>
      <c r="P14" s="69">
        <v>0</v>
      </c>
      <c r="Q14" s="64">
        <v>468950.23564155068</v>
      </c>
      <c r="R14" s="64">
        <v>0</v>
      </c>
      <c r="S14" s="64">
        <v>0</v>
      </c>
      <c r="T14" s="64">
        <v>2580.9155079772449</v>
      </c>
      <c r="U14" s="64">
        <v>6126.4983227451121</v>
      </c>
      <c r="V14" s="64">
        <v>1790.3004220630291</v>
      </c>
      <c r="W14" s="64">
        <v>0</v>
      </c>
      <c r="X14" s="64">
        <v>0</v>
      </c>
      <c r="Y14" s="64">
        <v>0</v>
      </c>
      <c r="Z14" s="64">
        <v>0</v>
      </c>
      <c r="AA14" s="64">
        <v>439.7486739706265</v>
      </c>
      <c r="AB14" s="64">
        <v>533.61965177825198</v>
      </c>
      <c r="AC14" s="64">
        <v>3747.6108046811742</v>
      </c>
      <c r="AD14" s="9">
        <f t="shared" si="0"/>
        <v>17367815.93486803</v>
      </c>
      <c r="AE14" s="10">
        <f t="shared" si="1"/>
        <v>1.9869348829853144</v>
      </c>
    </row>
    <row r="15" spans="1:31" ht="16.2" x14ac:dyDescent="0.3">
      <c r="A15" s="35">
        <v>10</v>
      </c>
      <c r="B15" s="137"/>
      <c r="C15" s="43" t="s">
        <v>18</v>
      </c>
      <c r="D15" s="64">
        <v>0</v>
      </c>
      <c r="E15" s="64">
        <v>0</v>
      </c>
      <c r="F15" s="64">
        <v>0</v>
      </c>
      <c r="G15" s="64">
        <v>714.67602361972604</v>
      </c>
      <c r="H15" s="64">
        <v>0</v>
      </c>
      <c r="I15" s="67">
        <v>0</v>
      </c>
      <c r="J15" s="67">
        <v>0</v>
      </c>
      <c r="K15" s="67">
        <v>0</v>
      </c>
      <c r="L15" s="69">
        <v>0</v>
      </c>
      <c r="M15" s="68">
        <v>1239674.043107867</v>
      </c>
      <c r="N15" s="69">
        <v>27.129430771319299</v>
      </c>
      <c r="O15" s="69">
        <v>4888.3547902992696</v>
      </c>
      <c r="P15" s="69">
        <v>0</v>
      </c>
      <c r="Q15" s="64">
        <v>2638.8560152213795</v>
      </c>
      <c r="R15" s="64">
        <v>0</v>
      </c>
      <c r="S15" s="64">
        <v>0</v>
      </c>
      <c r="T15" s="64">
        <v>358.21678491147657</v>
      </c>
      <c r="U15" s="64">
        <v>197.48070920776797</v>
      </c>
      <c r="V15" s="64">
        <v>3.9616127218507402</v>
      </c>
      <c r="W15" s="64">
        <v>0</v>
      </c>
      <c r="X15" s="64">
        <v>0</v>
      </c>
      <c r="Y15" s="64">
        <v>0</v>
      </c>
      <c r="Z15" s="64">
        <v>0</v>
      </c>
      <c r="AA15" s="64">
        <v>721.26815689562318</v>
      </c>
      <c r="AB15" s="64">
        <v>0</v>
      </c>
      <c r="AC15" s="64">
        <v>0</v>
      </c>
      <c r="AD15" s="9">
        <f t="shared" si="0"/>
        <v>1249223.9866315154</v>
      </c>
      <c r="AE15" s="10">
        <f t="shared" si="1"/>
        <v>0.14291530524094068</v>
      </c>
    </row>
    <row r="16" spans="1:31" ht="16.2" x14ac:dyDescent="0.3">
      <c r="A16" s="35">
        <v>11</v>
      </c>
      <c r="B16" s="137"/>
      <c r="C16" s="43" t="s">
        <v>19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7">
        <v>0</v>
      </c>
      <c r="J16" s="67">
        <v>0</v>
      </c>
      <c r="K16" s="67">
        <v>0</v>
      </c>
      <c r="L16" s="69">
        <v>0</v>
      </c>
      <c r="M16" s="69">
        <v>0</v>
      </c>
      <c r="N16" s="68">
        <v>2807.9817805816401</v>
      </c>
      <c r="O16" s="69">
        <v>1602.9230557211999</v>
      </c>
      <c r="P16" s="69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9">
        <f t="shared" si="0"/>
        <v>4410.9048363028396</v>
      </c>
      <c r="AE16" s="10">
        <f t="shared" si="1"/>
        <v>5.0462192354212864E-4</v>
      </c>
    </row>
    <row r="17" spans="1:31" ht="16.2" x14ac:dyDescent="0.3">
      <c r="A17" s="35">
        <v>12</v>
      </c>
      <c r="B17" s="137"/>
      <c r="C17" s="43" t="s">
        <v>20</v>
      </c>
      <c r="D17" s="64">
        <v>0</v>
      </c>
      <c r="E17" s="64">
        <v>0</v>
      </c>
      <c r="F17" s="64">
        <v>4023588.0393240647</v>
      </c>
      <c r="G17" s="64">
        <v>650680.8321975118</v>
      </c>
      <c r="H17" s="64">
        <v>0</v>
      </c>
      <c r="I17" s="67">
        <v>0</v>
      </c>
      <c r="J17" s="67">
        <v>0</v>
      </c>
      <c r="K17" s="67">
        <v>174689.9808709278</v>
      </c>
      <c r="L17" s="69">
        <v>0</v>
      </c>
      <c r="M17" s="69">
        <v>0</v>
      </c>
      <c r="N17" s="69">
        <v>169820.20593535248</v>
      </c>
      <c r="O17" s="68">
        <v>146126051.78994334</v>
      </c>
      <c r="P17" s="69">
        <v>0</v>
      </c>
      <c r="Q17" s="64">
        <v>3965115.196095529</v>
      </c>
      <c r="R17" s="64">
        <v>0</v>
      </c>
      <c r="S17" s="64">
        <v>0</v>
      </c>
      <c r="T17" s="64">
        <v>287313.39749509812</v>
      </c>
      <c r="U17" s="64">
        <v>6111.211941046673</v>
      </c>
      <c r="V17" s="64">
        <v>59343.291626737271</v>
      </c>
      <c r="W17" s="64">
        <v>0</v>
      </c>
      <c r="X17" s="64">
        <v>0</v>
      </c>
      <c r="Y17" s="64">
        <v>0</v>
      </c>
      <c r="Z17" s="64">
        <v>0</v>
      </c>
      <c r="AA17" s="64">
        <v>11191.750867293891</v>
      </c>
      <c r="AB17" s="64">
        <v>506.45727673753379</v>
      </c>
      <c r="AC17" s="64">
        <v>232968.69544414812</v>
      </c>
      <c r="AD17" s="9">
        <f t="shared" si="0"/>
        <v>155707380.84901777</v>
      </c>
      <c r="AE17" s="10">
        <f t="shared" si="1"/>
        <v>17.813433059598101</v>
      </c>
    </row>
    <row r="18" spans="1:31" ht="16.2" x14ac:dyDescent="0.3">
      <c r="A18" s="35">
        <v>13</v>
      </c>
      <c r="B18" s="138"/>
      <c r="C18" s="43" t="s">
        <v>21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7">
        <v>0</v>
      </c>
      <c r="J18" s="67">
        <v>0</v>
      </c>
      <c r="K18" s="67">
        <v>0</v>
      </c>
      <c r="L18" s="69">
        <v>0</v>
      </c>
      <c r="M18" s="69">
        <v>0</v>
      </c>
      <c r="N18" s="69">
        <v>0</v>
      </c>
      <c r="O18" s="69">
        <v>0</v>
      </c>
      <c r="P18" s="68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9">
        <f t="shared" si="0"/>
        <v>0</v>
      </c>
      <c r="AE18" s="10">
        <f t="shared" si="1"/>
        <v>0</v>
      </c>
    </row>
    <row r="19" spans="1:31" ht="16.2" x14ac:dyDescent="0.3">
      <c r="A19" s="35">
        <v>14</v>
      </c>
      <c r="B19" s="139" t="s">
        <v>5</v>
      </c>
      <c r="C19" s="40" t="s">
        <v>22</v>
      </c>
      <c r="D19" s="64">
        <v>0</v>
      </c>
      <c r="E19" s="64">
        <v>0</v>
      </c>
      <c r="F19" s="64">
        <v>267670.17734794703</v>
      </c>
      <c r="G19" s="64">
        <v>31788.157668798751</v>
      </c>
      <c r="H19" s="64">
        <v>0</v>
      </c>
      <c r="I19" s="64">
        <v>0</v>
      </c>
      <c r="J19" s="64">
        <v>0</v>
      </c>
      <c r="K19" s="64">
        <v>27861.547510242472</v>
      </c>
      <c r="L19" s="64">
        <v>0</v>
      </c>
      <c r="M19" s="64">
        <v>0</v>
      </c>
      <c r="N19" s="64">
        <v>10278.120574886791</v>
      </c>
      <c r="O19" s="64">
        <v>1944685.5943592722</v>
      </c>
      <c r="P19" s="64">
        <v>0</v>
      </c>
      <c r="Q19" s="70">
        <v>41327595.169153206</v>
      </c>
      <c r="R19" s="71">
        <v>0</v>
      </c>
      <c r="S19" s="71">
        <v>0</v>
      </c>
      <c r="T19" s="64">
        <v>66875.978607913741</v>
      </c>
      <c r="U19" s="64">
        <v>54418.838121877656</v>
      </c>
      <c r="V19" s="64">
        <v>6591.0147655498386</v>
      </c>
      <c r="W19" s="64">
        <v>0</v>
      </c>
      <c r="X19" s="64">
        <v>0</v>
      </c>
      <c r="Y19" s="64">
        <v>0</v>
      </c>
      <c r="Z19" s="64">
        <v>0</v>
      </c>
      <c r="AA19" s="64">
        <v>1256.0330566335911</v>
      </c>
      <c r="AB19" s="64">
        <v>145.46664646521049</v>
      </c>
      <c r="AC19" s="64">
        <v>97334.458883566957</v>
      </c>
      <c r="AD19" s="9">
        <f t="shared" si="0"/>
        <v>43836500.556696363</v>
      </c>
      <c r="AE19" s="10">
        <f t="shared" si="1"/>
        <v>5.0150388759729205</v>
      </c>
    </row>
    <row r="20" spans="1:31" ht="16.2" x14ac:dyDescent="0.3">
      <c r="A20" s="35">
        <v>15</v>
      </c>
      <c r="B20" s="139"/>
      <c r="C20" s="40" t="s">
        <v>23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71">
        <v>0</v>
      </c>
      <c r="R20" s="70">
        <v>0</v>
      </c>
      <c r="S20" s="71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9">
        <f t="shared" si="0"/>
        <v>0</v>
      </c>
      <c r="AE20" s="10">
        <f t="shared" si="1"/>
        <v>0</v>
      </c>
    </row>
    <row r="21" spans="1:31" ht="44.1" customHeight="1" x14ac:dyDescent="0.3">
      <c r="A21" s="35">
        <v>16</v>
      </c>
      <c r="B21" s="139"/>
      <c r="C21" s="40" t="s">
        <v>24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71">
        <v>0</v>
      </c>
      <c r="R21" s="71">
        <v>0</v>
      </c>
      <c r="S21" s="70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9">
        <f t="shared" si="0"/>
        <v>0</v>
      </c>
      <c r="AE21" s="10">
        <f t="shared" si="1"/>
        <v>0</v>
      </c>
    </row>
    <row r="22" spans="1:31" ht="68.099999999999994" customHeight="1" x14ac:dyDescent="0.3">
      <c r="A22" s="35">
        <v>17</v>
      </c>
      <c r="B22" s="44" t="s">
        <v>6</v>
      </c>
      <c r="C22" s="36" t="s">
        <v>25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72">
        <v>2745741.9506426426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34.727424426178999</v>
      </c>
      <c r="AD22" s="9">
        <f t="shared" si="0"/>
        <v>2745776.6780670686</v>
      </c>
      <c r="AE22" s="10">
        <f t="shared" si="1"/>
        <v>0.3141258223255376</v>
      </c>
    </row>
    <row r="23" spans="1:31" ht="44.1" customHeight="1" x14ac:dyDescent="0.3">
      <c r="A23" s="35">
        <v>18</v>
      </c>
      <c r="B23" s="140" t="s">
        <v>7</v>
      </c>
      <c r="C23" s="41" t="s">
        <v>26</v>
      </c>
      <c r="D23" s="64">
        <v>18000.218269538458</v>
      </c>
      <c r="E23" s="64">
        <v>2011.8459619000259</v>
      </c>
      <c r="F23" s="64">
        <v>0</v>
      </c>
      <c r="G23" s="64">
        <v>0</v>
      </c>
      <c r="H23" s="64">
        <v>0</v>
      </c>
      <c r="I23" s="64">
        <v>919.33562512787466</v>
      </c>
      <c r="J23" s="64">
        <v>74.887094192552794</v>
      </c>
      <c r="K23" s="64">
        <v>0</v>
      </c>
      <c r="L23" s="64">
        <v>2862.1730326371789</v>
      </c>
      <c r="M23" s="64">
        <v>0</v>
      </c>
      <c r="N23" s="64">
        <v>0</v>
      </c>
      <c r="O23" s="64">
        <v>1420.3330203633541</v>
      </c>
      <c r="P23" s="64">
        <v>0</v>
      </c>
      <c r="Q23" s="64">
        <v>5427.7480098224441</v>
      </c>
      <c r="R23" s="64">
        <v>0</v>
      </c>
      <c r="S23" s="64">
        <v>0</v>
      </c>
      <c r="T23" s="64">
        <v>16.159168116176399</v>
      </c>
      <c r="U23" s="73">
        <v>17621133.798828162</v>
      </c>
      <c r="V23" s="74">
        <v>85499.061656436243</v>
      </c>
      <c r="W23" s="64">
        <v>94.180912874090794</v>
      </c>
      <c r="X23" s="64">
        <v>153.68131043573601</v>
      </c>
      <c r="Y23" s="64">
        <v>0</v>
      </c>
      <c r="Z23" s="64">
        <v>0</v>
      </c>
      <c r="AA23" s="64">
        <v>3.4516433066849301</v>
      </c>
      <c r="AB23" s="64">
        <v>25.906924712331701</v>
      </c>
      <c r="AC23" s="64">
        <v>51.893508502708897</v>
      </c>
      <c r="AD23" s="9">
        <f t="shared" si="0"/>
        <v>17737694.674966127</v>
      </c>
      <c r="AE23" s="10">
        <f t="shared" si="1"/>
        <v>2.0292502192332136</v>
      </c>
    </row>
    <row r="24" spans="1:31" ht="16.2" x14ac:dyDescent="0.3">
      <c r="A24" s="35">
        <v>19</v>
      </c>
      <c r="B24" s="140"/>
      <c r="C24" s="41" t="s">
        <v>27</v>
      </c>
      <c r="D24" s="64">
        <v>0</v>
      </c>
      <c r="E24" s="64">
        <v>0</v>
      </c>
      <c r="F24" s="64">
        <v>3404.3343166027616</v>
      </c>
      <c r="G24" s="64">
        <v>341.69835519489499</v>
      </c>
      <c r="H24" s="64">
        <v>0</v>
      </c>
      <c r="I24" s="64">
        <v>0</v>
      </c>
      <c r="J24" s="64">
        <v>0</v>
      </c>
      <c r="K24" s="64">
        <v>147.62800582620599</v>
      </c>
      <c r="L24" s="64">
        <v>0</v>
      </c>
      <c r="M24" s="64">
        <v>0</v>
      </c>
      <c r="N24" s="64">
        <v>29.273027730622701</v>
      </c>
      <c r="O24" s="64">
        <v>342.6263520771019</v>
      </c>
      <c r="P24" s="64">
        <v>0</v>
      </c>
      <c r="Q24" s="64">
        <v>474.43332583560158</v>
      </c>
      <c r="R24" s="64">
        <v>0</v>
      </c>
      <c r="S24" s="64">
        <v>0</v>
      </c>
      <c r="T24" s="64">
        <v>0</v>
      </c>
      <c r="U24" s="74">
        <v>0</v>
      </c>
      <c r="V24" s="73">
        <v>2753924.5802862286</v>
      </c>
      <c r="W24" s="64">
        <v>0</v>
      </c>
      <c r="X24" s="64">
        <v>0</v>
      </c>
      <c r="Y24" s="64">
        <v>0</v>
      </c>
      <c r="Z24" s="64">
        <v>0</v>
      </c>
      <c r="AA24" s="64">
        <v>72.342396469289497</v>
      </c>
      <c r="AB24" s="64">
        <v>14.926066188812401</v>
      </c>
      <c r="AC24" s="64">
        <v>162.06226935797</v>
      </c>
      <c r="AD24" s="9">
        <f t="shared" si="0"/>
        <v>2758913.9044015114</v>
      </c>
      <c r="AE24" s="10">
        <f t="shared" si="1"/>
        <v>0.31562876393704864</v>
      </c>
    </row>
    <row r="25" spans="1:31" ht="16.2" x14ac:dyDescent="0.3">
      <c r="A25" s="35">
        <v>20</v>
      </c>
      <c r="B25" s="141" t="s">
        <v>8</v>
      </c>
      <c r="C25" s="42" t="s">
        <v>28</v>
      </c>
      <c r="D25" s="64">
        <v>0</v>
      </c>
      <c r="E25" s="64">
        <v>0</v>
      </c>
      <c r="F25" s="64">
        <v>0</v>
      </c>
      <c r="G25" s="64">
        <v>1598.64265570975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795.43437006479974</v>
      </c>
      <c r="P25" s="64">
        <v>0</v>
      </c>
      <c r="Q25" s="64">
        <v>153.74485036024089</v>
      </c>
      <c r="R25" s="64">
        <v>0</v>
      </c>
      <c r="S25" s="64">
        <v>0</v>
      </c>
      <c r="T25" s="64">
        <v>496.07593230524452</v>
      </c>
      <c r="U25" s="64">
        <v>0</v>
      </c>
      <c r="V25" s="64">
        <v>36.918907565196299</v>
      </c>
      <c r="W25" s="75">
        <v>308009.50101317244</v>
      </c>
      <c r="X25" s="76">
        <v>17806.388113393019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9">
        <f t="shared" si="0"/>
        <v>328896.70584257069</v>
      </c>
      <c r="AE25" s="10">
        <f t="shared" si="1"/>
        <v>3.7626857642220235E-2</v>
      </c>
    </row>
    <row r="26" spans="1:31" ht="16.2" x14ac:dyDescent="0.3">
      <c r="A26" s="35">
        <v>21</v>
      </c>
      <c r="B26" s="141"/>
      <c r="C26" s="42" t="s">
        <v>29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0.18545401909163001</v>
      </c>
      <c r="P26" s="64">
        <v>0</v>
      </c>
      <c r="Q26" s="64">
        <v>0</v>
      </c>
      <c r="R26" s="64">
        <v>0</v>
      </c>
      <c r="S26" s="64">
        <v>0</v>
      </c>
      <c r="T26" s="64">
        <v>249.55344771957499</v>
      </c>
      <c r="U26" s="64">
        <v>0</v>
      </c>
      <c r="V26" s="64">
        <v>0</v>
      </c>
      <c r="W26" s="76">
        <v>0</v>
      </c>
      <c r="X26" s="75">
        <v>126896.60733370465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9">
        <f t="shared" si="0"/>
        <v>127146.34623544331</v>
      </c>
      <c r="AE26" s="10">
        <f t="shared" si="1"/>
        <v>1.4545957391921797E-2</v>
      </c>
    </row>
    <row r="27" spans="1:31" ht="16.2" x14ac:dyDescent="0.3">
      <c r="A27" s="35">
        <v>22</v>
      </c>
      <c r="B27" s="141"/>
      <c r="C27" s="42" t="s">
        <v>30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76">
        <v>0</v>
      </c>
      <c r="X27" s="76">
        <v>0</v>
      </c>
      <c r="Y27" s="75">
        <v>14015.174117375136</v>
      </c>
      <c r="Z27" s="76">
        <v>76.165445907910524</v>
      </c>
      <c r="AA27" s="76">
        <v>0</v>
      </c>
      <c r="AB27" s="76">
        <v>0</v>
      </c>
      <c r="AC27" s="76">
        <v>0</v>
      </c>
      <c r="AD27" s="9">
        <f t="shared" si="0"/>
        <v>14091.339563283047</v>
      </c>
      <c r="AE27" s="10">
        <f t="shared" si="1"/>
        <v>1.6120952819443199E-3</v>
      </c>
    </row>
    <row r="28" spans="1:31" ht="16.2" x14ac:dyDescent="0.3">
      <c r="A28" s="35">
        <v>23</v>
      </c>
      <c r="B28" s="141"/>
      <c r="C28" s="42" t="s">
        <v>31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76">
        <v>0</v>
      </c>
      <c r="X28" s="76">
        <v>0</v>
      </c>
      <c r="Y28" s="76">
        <v>0</v>
      </c>
      <c r="Z28" s="75">
        <v>697.31267296126998</v>
      </c>
      <c r="AA28" s="76">
        <v>0</v>
      </c>
      <c r="AB28" s="76">
        <v>0</v>
      </c>
      <c r="AC28" s="76">
        <v>0</v>
      </c>
      <c r="AD28" s="9">
        <f t="shared" si="0"/>
        <v>697.31267296126998</v>
      </c>
      <c r="AE28" s="10">
        <f t="shared" si="1"/>
        <v>7.977484788244939E-5</v>
      </c>
    </row>
    <row r="29" spans="1:31" ht="16.2" x14ac:dyDescent="0.3">
      <c r="A29" s="35">
        <v>24</v>
      </c>
      <c r="B29" s="141"/>
      <c r="C29" s="42" t="s">
        <v>32</v>
      </c>
      <c r="D29" s="64">
        <v>0</v>
      </c>
      <c r="E29" s="64">
        <v>0</v>
      </c>
      <c r="F29" s="64">
        <v>1111.4954097279067</v>
      </c>
      <c r="G29" s="64">
        <v>149.6701175453465</v>
      </c>
      <c r="H29" s="64">
        <v>0</v>
      </c>
      <c r="I29" s="64">
        <v>0</v>
      </c>
      <c r="J29" s="64">
        <v>0</v>
      </c>
      <c r="K29" s="64">
        <v>43.220506887479523</v>
      </c>
      <c r="L29" s="64">
        <v>0</v>
      </c>
      <c r="M29" s="64">
        <v>0</v>
      </c>
      <c r="N29" s="64">
        <v>90.733686707065075</v>
      </c>
      <c r="O29" s="64">
        <v>1156.8355334089244</v>
      </c>
      <c r="P29" s="64">
        <v>0</v>
      </c>
      <c r="Q29" s="64">
        <v>10.210913348330299</v>
      </c>
      <c r="R29" s="64">
        <v>0</v>
      </c>
      <c r="S29" s="64">
        <v>0</v>
      </c>
      <c r="T29" s="64">
        <v>329.39028010879264</v>
      </c>
      <c r="U29" s="64">
        <v>7.6924444216377497</v>
      </c>
      <c r="V29" s="64">
        <v>126.80381673749856</v>
      </c>
      <c r="W29" s="76">
        <v>0</v>
      </c>
      <c r="X29" s="76">
        <v>0</v>
      </c>
      <c r="Y29" s="76">
        <v>0</v>
      </c>
      <c r="Z29" s="76">
        <v>0</v>
      </c>
      <c r="AA29" s="75">
        <v>174274.89825637889</v>
      </c>
      <c r="AB29" s="76">
        <v>12.485012091448899</v>
      </c>
      <c r="AC29" s="76">
        <v>0</v>
      </c>
      <c r="AD29" s="9">
        <f t="shared" si="0"/>
        <v>177313.43597736335</v>
      </c>
      <c r="AE29" s="10">
        <f t="shared" si="1"/>
        <v>2.0285236352493824E-2</v>
      </c>
    </row>
    <row r="30" spans="1:31" ht="16.2" x14ac:dyDescent="0.3">
      <c r="A30" s="35">
        <v>25</v>
      </c>
      <c r="B30" s="141"/>
      <c r="C30" s="42" t="s">
        <v>33</v>
      </c>
      <c r="D30" s="64">
        <v>0</v>
      </c>
      <c r="E30" s="64">
        <v>0</v>
      </c>
      <c r="F30" s="64">
        <v>6.3014369039216103</v>
      </c>
      <c r="G30" s="64">
        <v>11.769819669277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633.6240251769716</v>
      </c>
      <c r="P30" s="64">
        <v>0</v>
      </c>
      <c r="Q30" s="64">
        <v>156.54608740680399</v>
      </c>
      <c r="R30" s="64">
        <v>0</v>
      </c>
      <c r="S30" s="64">
        <v>0</v>
      </c>
      <c r="T30" s="64">
        <v>139.00945888922001</v>
      </c>
      <c r="U30" s="64">
        <v>8.9352948820218506E-2</v>
      </c>
      <c r="V30" s="64">
        <v>206.640764789522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5">
        <v>194795.6821797642</v>
      </c>
      <c r="AC30" s="76">
        <v>0</v>
      </c>
      <c r="AD30" s="9">
        <f t="shared" si="0"/>
        <v>195949.66312554874</v>
      </c>
      <c r="AE30" s="10">
        <f t="shared" si="1"/>
        <v>2.2417281622136926E-2</v>
      </c>
    </row>
    <row r="31" spans="1:31" ht="16.2" x14ac:dyDescent="0.3">
      <c r="A31" s="35">
        <v>26</v>
      </c>
      <c r="B31" s="141"/>
      <c r="C31" s="42" t="s">
        <v>34</v>
      </c>
      <c r="D31" s="64">
        <v>332395.68960554135</v>
      </c>
      <c r="E31" s="64">
        <v>46185.590817581287</v>
      </c>
      <c r="F31" s="64">
        <v>25639.256819475999</v>
      </c>
      <c r="G31" s="64">
        <v>2514.2246775819622</v>
      </c>
      <c r="H31" s="64">
        <v>321.13942264405</v>
      </c>
      <c r="I31" s="64">
        <v>7808.2586678647003</v>
      </c>
      <c r="J31" s="64">
        <v>9290.1853423440298</v>
      </c>
      <c r="K31" s="64">
        <v>0</v>
      </c>
      <c r="L31" s="64">
        <v>1360.3363682463425</v>
      </c>
      <c r="M31" s="64">
        <v>0</v>
      </c>
      <c r="N31" s="64">
        <v>25.474404825136599</v>
      </c>
      <c r="O31" s="64">
        <v>1118931.4185722165</v>
      </c>
      <c r="P31" s="64">
        <v>0</v>
      </c>
      <c r="Q31" s="64">
        <v>222207.24090010821</v>
      </c>
      <c r="R31" s="64">
        <v>0</v>
      </c>
      <c r="S31" s="64">
        <v>0</v>
      </c>
      <c r="T31" s="64">
        <v>4951.9310264621445</v>
      </c>
      <c r="U31" s="64">
        <v>164.4439321704927</v>
      </c>
      <c r="V31" s="64">
        <v>1184.9725752142426</v>
      </c>
      <c r="W31" s="76">
        <v>0</v>
      </c>
      <c r="X31" s="76">
        <v>0</v>
      </c>
      <c r="Y31" s="76">
        <v>0</v>
      </c>
      <c r="Z31" s="76">
        <v>0</v>
      </c>
      <c r="AA31" s="76">
        <v>1740.0682017250072</v>
      </c>
      <c r="AB31" s="76">
        <v>114.755462377566</v>
      </c>
      <c r="AC31" s="75">
        <v>73598.895689565019</v>
      </c>
      <c r="AD31" s="9">
        <f t="shared" si="0"/>
        <v>1848433.8824859441</v>
      </c>
      <c r="AE31" s="10">
        <f t="shared" si="1"/>
        <v>0.21146687492408678</v>
      </c>
    </row>
    <row r="32" spans="1:31" ht="16.2" x14ac:dyDescent="0.35">
      <c r="A32" s="32"/>
      <c r="B32" s="142" t="s">
        <v>35</v>
      </c>
      <c r="C32" s="142"/>
      <c r="D32" s="11">
        <f t="shared" ref="D32:AD32" si="2">SUM(D6:D31)</f>
        <v>389748012.24798942</v>
      </c>
      <c r="E32" s="11">
        <f t="shared" si="2"/>
        <v>159772581.38777965</v>
      </c>
      <c r="F32" s="11">
        <f t="shared" si="2"/>
        <v>6069552.8293803968</v>
      </c>
      <c r="G32" s="11">
        <f t="shared" si="2"/>
        <v>5695089.4625314642</v>
      </c>
      <c r="H32" s="11">
        <f t="shared" si="2"/>
        <v>262807.33828057908</v>
      </c>
      <c r="I32" s="11">
        <f t="shared" si="2"/>
        <v>29300105.165276211</v>
      </c>
      <c r="J32" s="11">
        <f t="shared" si="2"/>
        <v>9644603.1939833872</v>
      </c>
      <c r="K32" s="11">
        <f t="shared" si="2"/>
        <v>231181.97646203294</v>
      </c>
      <c r="L32" s="11">
        <f t="shared" si="2"/>
        <v>14861696.622582991</v>
      </c>
      <c r="M32" s="11">
        <f t="shared" si="2"/>
        <v>2685080.0173676247</v>
      </c>
      <c r="N32" s="11">
        <f t="shared" si="2"/>
        <v>192850.46490950749</v>
      </c>
      <c r="O32" s="11">
        <f t="shared" si="2"/>
        <v>180367077.43222073</v>
      </c>
      <c r="P32" s="11">
        <f t="shared" si="2"/>
        <v>0</v>
      </c>
      <c r="Q32" s="11">
        <f t="shared" si="2"/>
        <v>49484123.650858529</v>
      </c>
      <c r="R32" s="11">
        <f t="shared" si="2"/>
        <v>0</v>
      </c>
      <c r="S32" s="11">
        <f t="shared" si="2"/>
        <v>0</v>
      </c>
      <c r="T32" s="11">
        <f t="shared" si="2"/>
        <v>3265348.2446534028</v>
      </c>
      <c r="U32" s="11">
        <f t="shared" si="2"/>
        <v>17717496.834841739</v>
      </c>
      <c r="V32" s="11">
        <f t="shared" si="2"/>
        <v>3290244.9009867799</v>
      </c>
      <c r="W32" s="11">
        <f t="shared" si="2"/>
        <v>308103.68192604656</v>
      </c>
      <c r="X32" s="11">
        <f t="shared" si="2"/>
        <v>144856.67675753339</v>
      </c>
      <c r="Y32" s="11">
        <f t="shared" si="2"/>
        <v>14015.174117375136</v>
      </c>
      <c r="Z32" s="11">
        <f t="shared" si="2"/>
        <v>773.47811886918055</v>
      </c>
      <c r="AA32" s="11">
        <f t="shared" si="2"/>
        <v>215237.53818572991</v>
      </c>
      <c r="AB32" s="11">
        <f t="shared" si="2"/>
        <v>198187.86346389624</v>
      </c>
      <c r="AC32" s="11">
        <f t="shared" si="2"/>
        <v>631885.91029670625</v>
      </c>
      <c r="AD32" s="45">
        <f t="shared" si="2"/>
        <v>874100912.09297061</v>
      </c>
      <c r="AE32" s="13"/>
    </row>
    <row r="33" spans="1:31" ht="16.2" x14ac:dyDescent="0.3">
      <c r="A33" s="1"/>
      <c r="B33" s="134" t="str">
        <f>AE3</f>
        <v>% do Brasil</v>
      </c>
      <c r="C33" s="134"/>
      <c r="D33" s="14">
        <f t="shared" ref="D33:AC33" si="3">D32/$AD$32*100</f>
        <v>44.588445894052022</v>
      </c>
      <c r="E33" s="14">
        <f t="shared" si="3"/>
        <v>18.27850528209791</v>
      </c>
      <c r="F33" s="14">
        <f t="shared" si="3"/>
        <v>0.69437667269415115</v>
      </c>
      <c r="G33" s="14">
        <f t="shared" si="3"/>
        <v>0.65153684016814373</v>
      </c>
      <c r="H33" s="14">
        <f t="shared" si="3"/>
        <v>3.0066018081517171E-2</v>
      </c>
      <c r="I33" s="14">
        <f t="shared" si="3"/>
        <v>3.3520277533081684</v>
      </c>
      <c r="J33" s="14">
        <f t="shared" si="3"/>
        <v>1.1033741139670123</v>
      </c>
      <c r="K33" s="14">
        <f t="shared" si="3"/>
        <v>2.6447973370544213E-2</v>
      </c>
      <c r="L33" s="14">
        <f t="shared" si="3"/>
        <v>1.7002266462573234</v>
      </c>
      <c r="M33" s="14">
        <f t="shared" si="3"/>
        <v>0.3071819260476914</v>
      </c>
      <c r="N33" s="14">
        <f t="shared" si="3"/>
        <v>2.2062723221251555E-2</v>
      </c>
      <c r="O33" s="14">
        <f t="shared" si="3"/>
        <v>20.63458291106744</v>
      </c>
      <c r="P33" s="14">
        <f t="shared" si="3"/>
        <v>0</v>
      </c>
      <c r="Q33" s="14">
        <f t="shared" si="3"/>
        <v>5.6611454085286814</v>
      </c>
      <c r="R33" s="14">
        <f t="shared" si="3"/>
        <v>0</v>
      </c>
      <c r="S33" s="14">
        <f t="shared" si="3"/>
        <v>0</v>
      </c>
      <c r="T33" s="14">
        <f t="shared" si="3"/>
        <v>0.37356650696482696</v>
      </c>
      <c r="U33" s="14">
        <f t="shared" si="3"/>
        <v>2.026939520337359</v>
      </c>
      <c r="V33" s="14">
        <f t="shared" si="3"/>
        <v>0.37641476578585525</v>
      </c>
      <c r="W33" s="14">
        <f t="shared" si="3"/>
        <v>3.5248067776100914E-2</v>
      </c>
      <c r="X33" s="14">
        <f t="shared" si="3"/>
        <v>1.6572077062668278E-2</v>
      </c>
      <c r="Y33" s="14">
        <f t="shared" si="3"/>
        <v>1.6033817061026543E-3</v>
      </c>
      <c r="Z33" s="14">
        <f t="shared" si="3"/>
        <v>8.8488423724114861E-5</v>
      </c>
      <c r="AA33" s="14">
        <f t="shared" si="3"/>
        <v>2.4623877541822877E-2</v>
      </c>
      <c r="AB33" s="14">
        <f t="shared" si="3"/>
        <v>2.267333905296471E-2</v>
      </c>
      <c r="AC33" s="14">
        <f t="shared" si="3"/>
        <v>7.2289812486718688E-2</v>
      </c>
      <c r="AD33" s="15"/>
      <c r="AE33" s="1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38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AE33"/>
    </sheetView>
  </sheetViews>
  <sheetFormatPr defaultColWidth="8.6640625" defaultRowHeight="16.2" x14ac:dyDescent="0.35"/>
  <cols>
    <col min="1" max="1" width="5.6640625" style="97" bestFit="1" customWidth="1"/>
    <col min="2" max="2" width="10.77734375" style="98" customWidth="1"/>
    <col min="3" max="3" width="10.77734375" style="97" customWidth="1"/>
    <col min="4" max="29" width="12.77734375" style="97" customWidth="1"/>
    <col min="30" max="30" width="15" style="97" bestFit="1" customWidth="1"/>
    <col min="31" max="31" width="12.77734375" style="97" customWidth="1"/>
    <col min="32" max="16384" width="8.6640625" style="80"/>
  </cols>
  <sheetData>
    <row r="1" spans="1:32" x14ac:dyDescent="0.35">
      <c r="A1" s="77"/>
      <c r="B1" s="78"/>
      <c r="C1" s="3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"/>
      <c r="AE1" s="3"/>
      <c r="AF1" s="79"/>
    </row>
    <row r="2" spans="1:32" ht="16.2" customHeight="1" x14ac:dyDescent="0.35">
      <c r="A2" s="77"/>
      <c r="B2" s="160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79"/>
    </row>
    <row r="3" spans="1:32" ht="16.2" customHeight="1" x14ac:dyDescent="0.35">
      <c r="A3" s="77"/>
      <c r="B3" s="160" t="s">
        <v>63</v>
      </c>
      <c r="C3" s="160"/>
      <c r="D3" s="161" t="s">
        <v>1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0" t="s">
        <v>2</v>
      </c>
      <c r="AE3" s="162" t="s">
        <v>64</v>
      </c>
      <c r="AF3" s="79"/>
    </row>
    <row r="4" spans="1:32" ht="32.4" customHeight="1" x14ac:dyDescent="0.35">
      <c r="A4" s="77"/>
      <c r="B4" s="160"/>
      <c r="C4" s="160"/>
      <c r="D4" s="165" t="s">
        <v>3</v>
      </c>
      <c r="E4" s="165"/>
      <c r="F4" s="165"/>
      <c r="G4" s="165"/>
      <c r="H4" s="165"/>
      <c r="I4" s="166" t="s">
        <v>4</v>
      </c>
      <c r="J4" s="167"/>
      <c r="K4" s="167"/>
      <c r="L4" s="167"/>
      <c r="M4" s="167"/>
      <c r="N4" s="167"/>
      <c r="O4" s="167"/>
      <c r="P4" s="168"/>
      <c r="Q4" s="169" t="s">
        <v>5</v>
      </c>
      <c r="R4" s="169"/>
      <c r="S4" s="169"/>
      <c r="T4" s="6" t="s">
        <v>6</v>
      </c>
      <c r="U4" s="170" t="s">
        <v>7</v>
      </c>
      <c r="V4" s="170"/>
      <c r="W4" s="171" t="s">
        <v>8</v>
      </c>
      <c r="X4" s="171"/>
      <c r="Y4" s="171"/>
      <c r="Z4" s="171"/>
      <c r="AA4" s="171"/>
      <c r="AB4" s="171"/>
      <c r="AC4" s="171"/>
      <c r="AD4" s="160"/>
      <c r="AE4" s="163"/>
      <c r="AF4" s="79"/>
    </row>
    <row r="5" spans="1:32" x14ac:dyDescent="0.35">
      <c r="A5" s="77"/>
      <c r="B5" s="160"/>
      <c r="C5" s="160"/>
      <c r="D5" s="28" t="s">
        <v>9</v>
      </c>
      <c r="E5" s="28" t="s">
        <v>10</v>
      </c>
      <c r="F5" s="28" t="s">
        <v>45</v>
      </c>
      <c r="G5" s="28" t="s">
        <v>46</v>
      </c>
      <c r="H5" s="28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47</v>
      </c>
      <c r="O5" s="8" t="s">
        <v>48</v>
      </c>
      <c r="P5" s="8" t="s">
        <v>21</v>
      </c>
      <c r="Q5" s="29" t="s">
        <v>49</v>
      </c>
      <c r="R5" s="29" t="s">
        <v>23</v>
      </c>
      <c r="S5" s="29" t="s">
        <v>24</v>
      </c>
      <c r="T5" s="6" t="s">
        <v>25</v>
      </c>
      <c r="U5" s="30" t="s">
        <v>26</v>
      </c>
      <c r="V5" s="30" t="s">
        <v>50</v>
      </c>
      <c r="W5" s="31" t="s">
        <v>28</v>
      </c>
      <c r="X5" s="31" t="s">
        <v>29</v>
      </c>
      <c r="Y5" s="31" t="s">
        <v>30</v>
      </c>
      <c r="Z5" s="31" t="s">
        <v>31</v>
      </c>
      <c r="AA5" s="31" t="s">
        <v>32</v>
      </c>
      <c r="AB5" s="31" t="s">
        <v>33</v>
      </c>
      <c r="AC5" s="31" t="s">
        <v>34</v>
      </c>
      <c r="AD5" s="160"/>
      <c r="AE5" s="164"/>
      <c r="AF5" s="79"/>
    </row>
    <row r="6" spans="1:32" ht="16.2" customHeight="1" x14ac:dyDescent="0.3">
      <c r="A6" s="46">
        <v>1</v>
      </c>
      <c r="B6" s="172" t="s">
        <v>3</v>
      </c>
      <c r="C6" s="28" t="s">
        <v>9</v>
      </c>
      <c r="D6" s="81">
        <v>0</v>
      </c>
      <c r="E6" s="82">
        <v>280399.84846167651</v>
      </c>
      <c r="F6" s="82">
        <v>63373.424406168109</v>
      </c>
      <c r="G6" s="82">
        <v>32972.239818896895</v>
      </c>
      <c r="H6" s="82">
        <v>7387.6574904587396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810399.23901593732</v>
      </c>
      <c r="P6" s="83">
        <v>0</v>
      </c>
      <c r="Q6" s="83">
        <v>7807.6373661040834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19">
        <f t="shared" ref="AD6:AD31" si="0">SUM(D6:AC6)</f>
        <v>1202340.0465592418</v>
      </c>
      <c r="AE6" s="20">
        <f t="shared" ref="AE6:AE31" si="1">AD6/$AD$32*100</f>
        <v>38.237028535297036</v>
      </c>
      <c r="AF6" s="79"/>
    </row>
    <row r="7" spans="1:32" x14ac:dyDescent="0.3">
      <c r="A7" s="46">
        <v>2</v>
      </c>
      <c r="B7" s="172"/>
      <c r="C7" s="28" t="s">
        <v>10</v>
      </c>
      <c r="D7" s="82">
        <v>0</v>
      </c>
      <c r="E7" s="81">
        <v>1380625.7409562825</v>
      </c>
      <c r="F7" s="82">
        <v>1967.9731802987101</v>
      </c>
      <c r="G7" s="82">
        <v>562.67284904851124</v>
      </c>
      <c r="H7" s="82">
        <v>757.58216896160502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15099.838739381652</v>
      </c>
      <c r="P7" s="83">
        <v>0</v>
      </c>
      <c r="Q7" s="83">
        <v>375.75378989045743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19">
        <f t="shared" si="0"/>
        <v>1399389.5616838636</v>
      </c>
      <c r="AE7" s="20">
        <f t="shared" si="1"/>
        <v>44.503631693237651</v>
      </c>
      <c r="AF7" s="79"/>
    </row>
    <row r="8" spans="1:32" x14ac:dyDescent="0.3">
      <c r="A8" s="46">
        <v>3</v>
      </c>
      <c r="B8" s="172"/>
      <c r="C8" s="21" t="s">
        <v>45</v>
      </c>
      <c r="D8" s="82">
        <v>0</v>
      </c>
      <c r="E8" s="82">
        <v>0</v>
      </c>
      <c r="F8" s="81">
        <v>0</v>
      </c>
      <c r="G8" s="82">
        <v>121.451267421317</v>
      </c>
      <c r="H8" s="82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23351.833439348899</v>
      </c>
      <c r="P8" s="83">
        <v>0</v>
      </c>
      <c r="Q8" s="83">
        <v>10.5995631990099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19">
        <f t="shared" si="0"/>
        <v>23483.884269969225</v>
      </c>
      <c r="AE8" s="20">
        <f t="shared" si="1"/>
        <v>0.74683859655188023</v>
      </c>
      <c r="AF8" s="79"/>
    </row>
    <row r="9" spans="1:32" x14ac:dyDescent="0.3">
      <c r="A9" s="46">
        <v>4</v>
      </c>
      <c r="B9" s="172"/>
      <c r="C9" s="28" t="s">
        <v>46</v>
      </c>
      <c r="D9" s="82">
        <v>0</v>
      </c>
      <c r="E9" s="82">
        <v>0</v>
      </c>
      <c r="F9" s="82">
        <v>1299.7520961162713</v>
      </c>
      <c r="G9" s="81">
        <v>0</v>
      </c>
      <c r="H9" s="82">
        <v>0</v>
      </c>
      <c r="I9" s="83">
        <v>0</v>
      </c>
      <c r="J9" s="83">
        <v>0</v>
      </c>
      <c r="K9" s="83">
        <v>69.265445994390902</v>
      </c>
      <c r="L9" s="83">
        <v>0</v>
      </c>
      <c r="M9" s="83">
        <v>0</v>
      </c>
      <c r="N9" s="83">
        <v>80.170243695026812</v>
      </c>
      <c r="O9" s="83">
        <v>4763.6642057870376</v>
      </c>
      <c r="P9" s="83">
        <v>0</v>
      </c>
      <c r="Q9" s="83">
        <v>433.35362857378186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19">
        <f t="shared" si="0"/>
        <v>6646.2056201665082</v>
      </c>
      <c r="AE9" s="20">
        <f t="shared" si="1"/>
        <v>0.21136379402566688</v>
      </c>
      <c r="AF9" s="79"/>
    </row>
    <row r="10" spans="1:32" x14ac:dyDescent="0.3">
      <c r="A10" s="46">
        <v>5</v>
      </c>
      <c r="B10" s="172"/>
      <c r="C10" s="28" t="s">
        <v>13</v>
      </c>
      <c r="D10" s="82">
        <v>0</v>
      </c>
      <c r="E10" s="82">
        <v>0</v>
      </c>
      <c r="F10" s="82">
        <v>0</v>
      </c>
      <c r="G10" s="82">
        <v>0</v>
      </c>
      <c r="H10" s="81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19">
        <f t="shared" si="0"/>
        <v>0</v>
      </c>
      <c r="AE10" s="20">
        <f t="shared" si="1"/>
        <v>0</v>
      </c>
      <c r="AF10" s="79"/>
    </row>
    <row r="11" spans="1:32" ht="16.2" customHeight="1" x14ac:dyDescent="0.3">
      <c r="A11" s="46">
        <v>6</v>
      </c>
      <c r="B11" s="173" t="s">
        <v>4</v>
      </c>
      <c r="C11" s="7" t="s">
        <v>14</v>
      </c>
      <c r="D11" s="83">
        <v>0</v>
      </c>
      <c r="E11" s="83">
        <v>0</v>
      </c>
      <c r="F11" s="83">
        <v>0</v>
      </c>
      <c r="G11" s="83">
        <v>1937.2301797434957</v>
      </c>
      <c r="H11" s="83">
        <v>0</v>
      </c>
      <c r="I11" s="84">
        <v>0</v>
      </c>
      <c r="J11" s="85">
        <v>25206.807632988446</v>
      </c>
      <c r="K11" s="85">
        <v>392.84799698417362</v>
      </c>
      <c r="L11" s="85">
        <v>0</v>
      </c>
      <c r="M11" s="85">
        <v>0</v>
      </c>
      <c r="N11" s="85">
        <v>0</v>
      </c>
      <c r="O11" s="85">
        <v>51608.348907610911</v>
      </c>
      <c r="P11" s="85">
        <v>0</v>
      </c>
      <c r="Q11" s="83">
        <v>1780.7754892461085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19">
        <f t="shared" si="0"/>
        <v>80926.010206573133</v>
      </c>
      <c r="AE11" s="20">
        <f t="shared" si="1"/>
        <v>2.5736231362930071</v>
      </c>
      <c r="AF11" s="79"/>
    </row>
    <row r="12" spans="1:32" x14ac:dyDescent="0.3">
      <c r="A12" s="46">
        <v>7</v>
      </c>
      <c r="B12" s="174"/>
      <c r="C12" s="7" t="s">
        <v>15</v>
      </c>
      <c r="D12" s="83">
        <v>0</v>
      </c>
      <c r="E12" s="83">
        <v>0</v>
      </c>
      <c r="F12" s="83">
        <v>0</v>
      </c>
      <c r="G12" s="83">
        <v>7.8670821099226007</v>
      </c>
      <c r="H12" s="83">
        <v>0</v>
      </c>
      <c r="I12" s="85">
        <v>0</v>
      </c>
      <c r="J12" s="84">
        <v>55585.640236406827</v>
      </c>
      <c r="K12" s="85">
        <v>1.3992052426113999</v>
      </c>
      <c r="L12" s="85">
        <v>0</v>
      </c>
      <c r="M12" s="85">
        <v>0</v>
      </c>
      <c r="N12" s="85">
        <v>0</v>
      </c>
      <c r="O12" s="85">
        <v>848.64178240254819</v>
      </c>
      <c r="P12" s="85">
        <v>0</v>
      </c>
      <c r="Q12" s="83">
        <v>16.181244806352801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19">
        <f t="shared" si="0"/>
        <v>56459.729550968259</v>
      </c>
      <c r="AE12" s="20">
        <f t="shared" si="1"/>
        <v>1.7955421979942807</v>
      </c>
      <c r="AF12" s="79"/>
    </row>
    <row r="13" spans="1:32" x14ac:dyDescent="0.3">
      <c r="A13" s="46">
        <v>8</v>
      </c>
      <c r="B13" s="174"/>
      <c r="C13" s="7" t="s">
        <v>16</v>
      </c>
      <c r="D13" s="83">
        <v>0</v>
      </c>
      <c r="E13" s="83">
        <v>0</v>
      </c>
      <c r="F13" s="83">
        <v>0</v>
      </c>
      <c r="G13" s="83">
        <v>18.298684997833</v>
      </c>
      <c r="H13" s="83">
        <v>0</v>
      </c>
      <c r="I13" s="85">
        <v>0</v>
      </c>
      <c r="J13" s="85">
        <v>0</v>
      </c>
      <c r="K13" s="84">
        <v>0</v>
      </c>
      <c r="L13" s="85">
        <v>0</v>
      </c>
      <c r="M13" s="85">
        <v>0</v>
      </c>
      <c r="N13" s="85">
        <v>0</v>
      </c>
      <c r="O13" s="85">
        <v>250.88421952580899</v>
      </c>
      <c r="P13" s="85">
        <v>0</v>
      </c>
      <c r="Q13" s="83">
        <v>1.53629264023E-2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19">
        <f t="shared" si="0"/>
        <v>269.19826745004428</v>
      </c>
      <c r="AE13" s="20">
        <f t="shared" si="1"/>
        <v>8.5610904033318266E-3</v>
      </c>
      <c r="AF13" s="79"/>
    </row>
    <row r="14" spans="1:32" x14ac:dyDescent="0.3">
      <c r="A14" s="46">
        <v>9</v>
      </c>
      <c r="B14" s="174"/>
      <c r="C14" s="8" t="s">
        <v>17</v>
      </c>
      <c r="D14" s="83">
        <v>0</v>
      </c>
      <c r="E14" s="83">
        <v>0</v>
      </c>
      <c r="F14" s="83">
        <v>0</v>
      </c>
      <c r="G14" s="83">
        <v>4240.5059902485436</v>
      </c>
      <c r="H14" s="83">
        <v>0</v>
      </c>
      <c r="I14" s="85">
        <v>0</v>
      </c>
      <c r="J14" s="85">
        <v>0</v>
      </c>
      <c r="K14" s="85">
        <v>0</v>
      </c>
      <c r="L14" s="86">
        <v>0</v>
      </c>
      <c r="M14" s="87">
        <v>7596.9804232753722</v>
      </c>
      <c r="N14" s="87">
        <v>139.1289095018503</v>
      </c>
      <c r="O14" s="87">
        <v>14594.377371358993</v>
      </c>
      <c r="P14" s="87">
        <v>0</v>
      </c>
      <c r="Q14" s="83">
        <v>2406.8698973119567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19">
        <f t="shared" si="0"/>
        <v>28977.862591696718</v>
      </c>
      <c r="AE14" s="20">
        <f t="shared" si="1"/>
        <v>0.92155905642624625</v>
      </c>
      <c r="AF14" s="79"/>
    </row>
    <row r="15" spans="1:32" x14ac:dyDescent="0.3">
      <c r="A15" s="46">
        <v>10</v>
      </c>
      <c r="B15" s="174"/>
      <c r="C15" s="8" t="s">
        <v>18</v>
      </c>
      <c r="D15" s="83">
        <v>0</v>
      </c>
      <c r="E15" s="83">
        <v>0</v>
      </c>
      <c r="F15" s="83">
        <v>0</v>
      </c>
      <c r="G15" s="83">
        <v>113.27117597090481</v>
      </c>
      <c r="H15" s="83">
        <v>0</v>
      </c>
      <c r="I15" s="85">
        <v>0</v>
      </c>
      <c r="J15" s="85">
        <v>0</v>
      </c>
      <c r="K15" s="85">
        <v>0</v>
      </c>
      <c r="L15" s="87">
        <v>0</v>
      </c>
      <c r="M15" s="86">
        <v>15988.213574207686</v>
      </c>
      <c r="N15" s="87">
        <v>0.67642714062639997</v>
      </c>
      <c r="O15" s="87">
        <v>118.68287792903352</v>
      </c>
      <c r="P15" s="87">
        <v>0</v>
      </c>
      <c r="Q15" s="83">
        <v>12.399439024817299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19">
        <f t="shared" si="0"/>
        <v>16233.243494273069</v>
      </c>
      <c r="AE15" s="20">
        <f t="shared" si="1"/>
        <v>0.51625244995144615</v>
      </c>
      <c r="AF15" s="79"/>
    </row>
    <row r="16" spans="1:32" x14ac:dyDescent="0.3">
      <c r="A16" s="46">
        <v>11</v>
      </c>
      <c r="B16" s="174"/>
      <c r="C16" s="8" t="s">
        <v>47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5">
        <v>0</v>
      </c>
      <c r="J16" s="85">
        <v>0</v>
      </c>
      <c r="K16" s="85">
        <v>0</v>
      </c>
      <c r="L16" s="87">
        <v>0</v>
      </c>
      <c r="M16" s="87">
        <v>0</v>
      </c>
      <c r="N16" s="86">
        <v>0</v>
      </c>
      <c r="O16" s="87">
        <v>58.773845381786799</v>
      </c>
      <c r="P16" s="87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19">
        <f t="shared" si="0"/>
        <v>58.773845381786799</v>
      </c>
      <c r="AE16" s="20">
        <f t="shared" si="1"/>
        <v>1.8691361145490937E-3</v>
      </c>
      <c r="AF16" s="79"/>
    </row>
    <row r="17" spans="1:32" x14ac:dyDescent="0.3">
      <c r="A17" s="46">
        <v>12</v>
      </c>
      <c r="B17" s="174"/>
      <c r="C17" s="8" t="s">
        <v>48</v>
      </c>
      <c r="D17" s="83">
        <v>0</v>
      </c>
      <c r="E17" s="83">
        <v>0</v>
      </c>
      <c r="F17" s="83">
        <v>144511.15925527134</v>
      </c>
      <c r="G17" s="83">
        <v>108475.29536818847</v>
      </c>
      <c r="H17" s="83">
        <v>0</v>
      </c>
      <c r="I17" s="85">
        <v>0</v>
      </c>
      <c r="J17" s="85">
        <v>0</v>
      </c>
      <c r="K17" s="85">
        <v>3619.381091883613</v>
      </c>
      <c r="L17" s="87">
        <v>0</v>
      </c>
      <c r="M17" s="87">
        <v>0</v>
      </c>
      <c r="N17" s="87">
        <v>4052.7020908130917</v>
      </c>
      <c r="O17" s="86">
        <v>0</v>
      </c>
      <c r="P17" s="87">
        <v>0</v>
      </c>
      <c r="Q17" s="83">
        <v>11365.341732819135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19">
        <f t="shared" si="0"/>
        <v>272023.87953897566</v>
      </c>
      <c r="AE17" s="20">
        <f t="shared" si="1"/>
        <v>8.6509510133841481</v>
      </c>
      <c r="AF17" s="79"/>
    </row>
    <row r="18" spans="1:32" x14ac:dyDescent="0.3">
      <c r="A18" s="46">
        <v>13</v>
      </c>
      <c r="B18" s="175"/>
      <c r="C18" s="8" t="s">
        <v>21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5">
        <v>0</v>
      </c>
      <c r="J18" s="85">
        <v>0</v>
      </c>
      <c r="K18" s="85">
        <v>0</v>
      </c>
      <c r="L18" s="87">
        <v>0</v>
      </c>
      <c r="M18" s="87">
        <v>0</v>
      </c>
      <c r="N18" s="87">
        <v>0</v>
      </c>
      <c r="O18" s="87">
        <v>0</v>
      </c>
      <c r="P18" s="86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19">
        <f t="shared" si="0"/>
        <v>0</v>
      </c>
      <c r="AE18" s="20">
        <f t="shared" si="1"/>
        <v>0</v>
      </c>
      <c r="AF18" s="79"/>
    </row>
    <row r="19" spans="1:32" ht="16.2" customHeight="1" x14ac:dyDescent="0.3">
      <c r="A19" s="46">
        <v>14</v>
      </c>
      <c r="B19" s="176" t="s">
        <v>5</v>
      </c>
      <c r="C19" s="29" t="s">
        <v>49</v>
      </c>
      <c r="D19" s="83">
        <v>0</v>
      </c>
      <c r="E19" s="83">
        <v>0</v>
      </c>
      <c r="F19" s="83">
        <v>9460.492855192253</v>
      </c>
      <c r="G19" s="83">
        <v>5125.8423370467308</v>
      </c>
      <c r="H19" s="83">
        <v>0</v>
      </c>
      <c r="I19" s="83">
        <v>0</v>
      </c>
      <c r="J19" s="83">
        <v>0</v>
      </c>
      <c r="K19" s="83">
        <v>587.44239492978079</v>
      </c>
      <c r="L19" s="83">
        <v>0</v>
      </c>
      <c r="M19" s="83">
        <v>0</v>
      </c>
      <c r="N19" s="83">
        <v>249.4454214698107</v>
      </c>
      <c r="O19" s="83">
        <v>41895.364057714403</v>
      </c>
      <c r="P19" s="83">
        <v>0</v>
      </c>
      <c r="Q19" s="88">
        <v>0</v>
      </c>
      <c r="R19" s="89">
        <v>0</v>
      </c>
      <c r="S19" s="89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19">
        <f t="shared" si="0"/>
        <v>57318.587066352979</v>
      </c>
      <c r="AE19" s="20">
        <f t="shared" si="1"/>
        <v>1.8228557349736891</v>
      </c>
      <c r="AF19" s="79"/>
    </row>
    <row r="20" spans="1:32" x14ac:dyDescent="0.3">
      <c r="A20" s="46">
        <v>15</v>
      </c>
      <c r="B20" s="176"/>
      <c r="C20" s="29" t="s">
        <v>23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9">
        <v>0</v>
      </c>
      <c r="R20" s="88">
        <v>0</v>
      </c>
      <c r="S20" s="89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19">
        <f t="shared" si="0"/>
        <v>0</v>
      </c>
      <c r="AE20" s="20">
        <f t="shared" si="1"/>
        <v>0</v>
      </c>
      <c r="AF20" s="79"/>
    </row>
    <row r="21" spans="1:32" ht="44.1" customHeight="1" x14ac:dyDescent="0.3">
      <c r="A21" s="46">
        <v>16</v>
      </c>
      <c r="B21" s="176"/>
      <c r="C21" s="29" t="s">
        <v>24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9">
        <v>0</v>
      </c>
      <c r="R21" s="89">
        <v>0</v>
      </c>
      <c r="S21" s="88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9">
        <f t="shared" si="0"/>
        <v>0</v>
      </c>
      <c r="AE21" s="20">
        <f t="shared" si="1"/>
        <v>0</v>
      </c>
      <c r="AF21" s="79"/>
    </row>
    <row r="22" spans="1:32" ht="68.099999999999994" customHeight="1" x14ac:dyDescent="0.3">
      <c r="A22" s="46">
        <v>17</v>
      </c>
      <c r="B22" s="90" t="s">
        <v>6</v>
      </c>
      <c r="C22" s="6" t="s">
        <v>25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91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19">
        <f t="shared" si="0"/>
        <v>0</v>
      </c>
      <c r="AE22" s="20">
        <f t="shared" si="1"/>
        <v>0</v>
      </c>
      <c r="AF22" s="79"/>
    </row>
    <row r="23" spans="1:32" ht="44.1" customHeight="1" x14ac:dyDescent="0.3">
      <c r="A23" s="46">
        <v>18</v>
      </c>
      <c r="B23" s="177" t="s">
        <v>7</v>
      </c>
      <c r="C23" s="30" t="s">
        <v>26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92">
        <v>0</v>
      </c>
      <c r="V23" s="9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19">
        <f t="shared" si="0"/>
        <v>0</v>
      </c>
      <c r="AE23" s="20">
        <f t="shared" si="1"/>
        <v>0</v>
      </c>
      <c r="AF23" s="79"/>
    </row>
    <row r="24" spans="1:32" x14ac:dyDescent="0.3">
      <c r="A24" s="46">
        <v>19</v>
      </c>
      <c r="B24" s="177"/>
      <c r="C24" s="30" t="s">
        <v>50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3">
        <v>0</v>
      </c>
      <c r="V24" s="92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19">
        <f t="shared" si="0"/>
        <v>0</v>
      </c>
      <c r="AE24" s="20">
        <f t="shared" si="1"/>
        <v>0</v>
      </c>
      <c r="AF24" s="79"/>
    </row>
    <row r="25" spans="1:32" ht="16.2" customHeight="1" x14ac:dyDescent="0.3">
      <c r="A25" s="46">
        <v>20</v>
      </c>
      <c r="B25" s="178" t="s">
        <v>8</v>
      </c>
      <c r="C25" s="31" t="s">
        <v>28</v>
      </c>
      <c r="D25" s="83">
        <v>0</v>
      </c>
      <c r="E25" s="83">
        <v>0</v>
      </c>
      <c r="F25" s="83">
        <v>0</v>
      </c>
      <c r="G25" s="83">
        <v>201.87659458137901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21.163712116505902</v>
      </c>
      <c r="P25" s="83">
        <v>0</v>
      </c>
      <c r="Q25" s="83">
        <v>0.52145491739600003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94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9">
        <f t="shared" si="0"/>
        <v>223.56176161528091</v>
      </c>
      <c r="AE25" s="20">
        <f t="shared" si="1"/>
        <v>7.1097502597103884E-3</v>
      </c>
      <c r="AF25" s="79"/>
    </row>
    <row r="26" spans="1:32" x14ac:dyDescent="0.3">
      <c r="A26" s="46">
        <v>21</v>
      </c>
      <c r="B26" s="178"/>
      <c r="C26" s="31" t="s">
        <v>29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5.1475853904000002E-3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95">
        <v>0</v>
      </c>
      <c r="X26" s="94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9">
        <f t="shared" si="0"/>
        <v>5.1475853904000002E-3</v>
      </c>
      <c r="AE26" s="20">
        <f t="shared" si="1"/>
        <v>1.6370441126357741E-7</v>
      </c>
      <c r="AF26" s="79"/>
    </row>
    <row r="27" spans="1:32" x14ac:dyDescent="0.3">
      <c r="A27" s="46">
        <v>22</v>
      </c>
      <c r="B27" s="178"/>
      <c r="C27" s="31" t="s">
        <v>30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95">
        <v>0</v>
      </c>
      <c r="X27" s="95">
        <v>0</v>
      </c>
      <c r="Y27" s="94">
        <v>0</v>
      </c>
      <c r="Z27" s="95">
        <v>0</v>
      </c>
      <c r="AA27" s="95">
        <v>0</v>
      </c>
      <c r="AB27" s="95">
        <v>0</v>
      </c>
      <c r="AC27" s="95">
        <v>0</v>
      </c>
      <c r="AD27" s="19">
        <f t="shared" si="0"/>
        <v>0</v>
      </c>
      <c r="AE27" s="20">
        <f t="shared" si="1"/>
        <v>0</v>
      </c>
      <c r="AF27" s="79"/>
    </row>
    <row r="28" spans="1:32" x14ac:dyDescent="0.3">
      <c r="A28" s="46">
        <v>23</v>
      </c>
      <c r="B28" s="178"/>
      <c r="C28" s="31" t="s">
        <v>31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95">
        <v>0</v>
      </c>
      <c r="X28" s="95">
        <v>0</v>
      </c>
      <c r="Y28" s="95">
        <v>0</v>
      </c>
      <c r="Z28" s="94">
        <v>0</v>
      </c>
      <c r="AA28" s="95">
        <v>0</v>
      </c>
      <c r="AB28" s="95">
        <v>0</v>
      </c>
      <c r="AC28" s="95">
        <v>0</v>
      </c>
      <c r="AD28" s="19">
        <f t="shared" si="0"/>
        <v>0</v>
      </c>
      <c r="AE28" s="20">
        <f t="shared" si="1"/>
        <v>0</v>
      </c>
      <c r="AF28" s="79"/>
    </row>
    <row r="29" spans="1:32" x14ac:dyDescent="0.3">
      <c r="A29" s="46">
        <v>24</v>
      </c>
      <c r="B29" s="178"/>
      <c r="C29" s="31" t="s">
        <v>32</v>
      </c>
      <c r="D29" s="83">
        <v>0</v>
      </c>
      <c r="E29" s="83">
        <v>0</v>
      </c>
      <c r="F29" s="83">
        <v>15.414038027693611</v>
      </c>
      <c r="G29" s="83">
        <v>20.231427547113597</v>
      </c>
      <c r="H29" s="83">
        <v>0</v>
      </c>
      <c r="I29" s="83">
        <v>0</v>
      </c>
      <c r="J29" s="83">
        <v>0</v>
      </c>
      <c r="K29" s="83">
        <v>1.0526426447180999</v>
      </c>
      <c r="L29" s="83">
        <v>0</v>
      </c>
      <c r="M29" s="83">
        <v>0</v>
      </c>
      <c r="N29" s="83">
        <v>1.005341871643</v>
      </c>
      <c r="O29" s="83">
        <v>39.028136016035603</v>
      </c>
      <c r="P29" s="83">
        <v>0</v>
      </c>
      <c r="Q29" s="83">
        <v>4.8672020298132397E-3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95">
        <v>0</v>
      </c>
      <c r="X29" s="95">
        <v>0</v>
      </c>
      <c r="Y29" s="95">
        <v>0</v>
      </c>
      <c r="Z29" s="95">
        <v>0</v>
      </c>
      <c r="AA29" s="94">
        <v>0</v>
      </c>
      <c r="AB29" s="95">
        <v>0</v>
      </c>
      <c r="AC29" s="95">
        <v>0</v>
      </c>
      <c r="AD29" s="19">
        <f t="shared" si="0"/>
        <v>76.73645330923371</v>
      </c>
      <c r="AE29" s="20">
        <f t="shared" si="1"/>
        <v>2.4403861147929296E-3</v>
      </c>
      <c r="AF29" s="79"/>
    </row>
    <row r="30" spans="1:32" x14ac:dyDescent="0.3">
      <c r="A30" s="46">
        <v>25</v>
      </c>
      <c r="B30" s="178"/>
      <c r="C30" s="31" t="s">
        <v>33</v>
      </c>
      <c r="D30" s="83">
        <v>0</v>
      </c>
      <c r="E30" s="83">
        <v>0</v>
      </c>
      <c r="F30" s="83">
        <v>0.15341898383479999</v>
      </c>
      <c r="G30" s="83">
        <v>1.9622969610145999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8.7029790942461993</v>
      </c>
      <c r="P30" s="83">
        <v>0</v>
      </c>
      <c r="Q30" s="83">
        <v>0.91840371287019995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0</v>
      </c>
      <c r="AC30" s="95">
        <v>0</v>
      </c>
      <c r="AD30" s="19">
        <f t="shared" si="0"/>
        <v>11.737098751965799</v>
      </c>
      <c r="AE30" s="20">
        <f t="shared" si="1"/>
        <v>3.7326526816172434E-4</v>
      </c>
      <c r="AF30" s="79"/>
    </row>
    <row r="31" spans="1:32" x14ac:dyDescent="0.3">
      <c r="A31" s="46">
        <v>26</v>
      </c>
      <c r="B31" s="178"/>
      <c r="C31" s="31" t="s">
        <v>34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4">
        <v>0</v>
      </c>
      <c r="AD31" s="19">
        <f t="shared" si="0"/>
        <v>0</v>
      </c>
      <c r="AE31" s="20">
        <f t="shared" si="1"/>
        <v>0</v>
      </c>
      <c r="AF31" s="79"/>
    </row>
    <row r="32" spans="1:32" ht="16.2" customHeight="1" x14ac:dyDescent="0.35">
      <c r="A32" s="77"/>
      <c r="B32" s="179" t="s">
        <v>35</v>
      </c>
      <c r="C32" s="179"/>
      <c r="D32" s="22">
        <f t="shared" ref="D32:AD32" si="2">SUM(D6:D31)</f>
        <v>0</v>
      </c>
      <c r="E32" s="22">
        <f t="shared" si="2"/>
        <v>1661025.5894179591</v>
      </c>
      <c r="F32" s="22">
        <f t="shared" si="2"/>
        <v>220628.3692500582</v>
      </c>
      <c r="G32" s="22">
        <f t="shared" si="2"/>
        <v>153798.74507276213</v>
      </c>
      <c r="H32" s="22">
        <f t="shared" si="2"/>
        <v>8145.2396594203447</v>
      </c>
      <c r="I32" s="22">
        <f t="shared" ref="I32:K32" si="3">SUM(I6:I31)</f>
        <v>0</v>
      </c>
      <c r="J32" s="22">
        <f t="shared" si="3"/>
        <v>80792.44786939527</v>
      </c>
      <c r="K32" s="22">
        <f t="shared" si="3"/>
        <v>4671.3887776792872</v>
      </c>
      <c r="L32" s="22">
        <f t="shared" si="2"/>
        <v>0</v>
      </c>
      <c r="M32" s="22">
        <f t="shared" si="2"/>
        <v>23585.19399748306</v>
      </c>
      <c r="N32" s="22">
        <f t="shared" si="2"/>
        <v>4523.1284344920496</v>
      </c>
      <c r="O32" s="22">
        <f t="shared" si="2"/>
        <v>963058.54843719047</v>
      </c>
      <c r="P32" s="22">
        <f t="shared" si="2"/>
        <v>0</v>
      </c>
      <c r="Q32" s="22">
        <f t="shared" si="2"/>
        <v>24210.372239734399</v>
      </c>
      <c r="R32" s="22">
        <f t="shared" si="2"/>
        <v>0</v>
      </c>
      <c r="S32" s="22">
        <f t="shared" si="2"/>
        <v>0</v>
      </c>
      <c r="T32" s="22">
        <f t="shared" si="2"/>
        <v>0</v>
      </c>
      <c r="U32" s="22">
        <f t="shared" si="2"/>
        <v>0</v>
      </c>
      <c r="V32" s="22">
        <f t="shared" si="2"/>
        <v>0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0</v>
      </c>
      <c r="AB32" s="22">
        <f t="shared" si="2"/>
        <v>0</v>
      </c>
      <c r="AC32" s="22">
        <f t="shared" si="2"/>
        <v>0</v>
      </c>
      <c r="AD32" s="12">
        <f t="shared" si="2"/>
        <v>3144439.0231561745</v>
      </c>
      <c r="AE32" s="23"/>
      <c r="AF32" s="79"/>
    </row>
    <row r="33" spans="1:32" x14ac:dyDescent="0.35">
      <c r="A33" s="77"/>
      <c r="B33" s="134" t="str">
        <f>AE3</f>
        <v>% do Brasil</v>
      </c>
      <c r="C33" s="134"/>
      <c r="D33" s="14">
        <f t="shared" ref="D33:AC33" si="4">D32/$AD$32*100</f>
        <v>0</v>
      </c>
      <c r="E33" s="14">
        <f t="shared" si="4"/>
        <v>52.82422642595035</v>
      </c>
      <c r="F33" s="14">
        <f t="shared" si="4"/>
        <v>7.0164620024530295</v>
      </c>
      <c r="G33" s="14">
        <f t="shared" si="4"/>
        <v>4.8911346011216139</v>
      </c>
      <c r="H33" s="14">
        <f t="shared" si="4"/>
        <v>0.25903633682947702</v>
      </c>
      <c r="I33" s="14">
        <f t="shared" si="4"/>
        <v>0</v>
      </c>
      <c r="J33" s="14">
        <f t="shared" si="4"/>
        <v>2.5693755634765432</v>
      </c>
      <c r="K33" s="14">
        <f t="shared" si="4"/>
        <v>0.14856032326524379</v>
      </c>
      <c r="L33" s="14">
        <f t="shared" si="4"/>
        <v>0</v>
      </c>
      <c r="M33" s="14">
        <f t="shared" si="4"/>
        <v>0.75006046623253786</v>
      </c>
      <c r="N33" s="14">
        <f t="shared" si="4"/>
        <v>0.14384532188994525</v>
      </c>
      <c r="O33" s="14">
        <f t="shared" si="4"/>
        <v>30.627356464700583</v>
      </c>
      <c r="P33" s="14">
        <f t="shared" si="4"/>
        <v>0</v>
      </c>
      <c r="Q33" s="14">
        <f t="shared" si="4"/>
        <v>0.76994249408066662</v>
      </c>
      <c r="R33" s="14">
        <f t="shared" si="4"/>
        <v>0</v>
      </c>
      <c r="S33" s="14">
        <f t="shared" si="4"/>
        <v>0</v>
      </c>
      <c r="T33" s="14">
        <f t="shared" si="4"/>
        <v>0</v>
      </c>
      <c r="U33" s="14">
        <f t="shared" si="4"/>
        <v>0</v>
      </c>
      <c r="V33" s="14">
        <f t="shared" si="4"/>
        <v>0</v>
      </c>
      <c r="W33" s="14">
        <f t="shared" si="4"/>
        <v>0</v>
      </c>
      <c r="X33" s="14">
        <f t="shared" si="4"/>
        <v>0</v>
      </c>
      <c r="Y33" s="14">
        <f t="shared" si="4"/>
        <v>0</v>
      </c>
      <c r="Z33" s="14">
        <f t="shared" si="4"/>
        <v>0</v>
      </c>
      <c r="AA33" s="14">
        <f t="shared" si="4"/>
        <v>0</v>
      </c>
      <c r="AB33" s="14">
        <f t="shared" si="4"/>
        <v>0</v>
      </c>
      <c r="AC33" s="14">
        <f t="shared" si="4"/>
        <v>0</v>
      </c>
      <c r="AD33" s="15"/>
      <c r="AE33" s="15"/>
      <c r="AF33" s="79"/>
    </row>
    <row r="34" spans="1:32" x14ac:dyDescent="0.35">
      <c r="A34" s="77"/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9"/>
    </row>
    <row r="35" spans="1:32" x14ac:dyDescent="0.35">
      <c r="A35" s="77"/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9"/>
    </row>
    <row r="36" spans="1:32" x14ac:dyDescent="0.35">
      <c r="A36" s="77"/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9"/>
    </row>
    <row r="37" spans="1:32" x14ac:dyDescent="0.35">
      <c r="A37" s="77"/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9"/>
    </row>
    <row r="38" spans="1:32" x14ac:dyDescent="0.35">
      <c r="A38" s="77"/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9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38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12" sqref="Q12"/>
    </sheetView>
  </sheetViews>
  <sheetFormatPr defaultColWidth="8.6640625" defaultRowHeight="16.2" x14ac:dyDescent="0.35"/>
  <cols>
    <col min="1" max="1" width="4.88671875" style="97" bestFit="1" customWidth="1"/>
    <col min="2" max="2" width="10.77734375" style="98" customWidth="1"/>
    <col min="3" max="3" width="10.77734375" style="97" customWidth="1"/>
    <col min="4" max="29" width="12.77734375" style="97" customWidth="1"/>
    <col min="30" max="30" width="15" style="97" bestFit="1" customWidth="1"/>
    <col min="31" max="31" width="12.77734375" style="97" customWidth="1"/>
    <col min="32" max="16384" width="8.6640625" style="80"/>
  </cols>
  <sheetData>
    <row r="1" spans="1:32" x14ac:dyDescent="0.35">
      <c r="A1" s="77"/>
      <c r="B1" s="78"/>
      <c r="C1" s="3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"/>
      <c r="AE1" s="3"/>
      <c r="AF1" s="79"/>
    </row>
    <row r="2" spans="1:32" ht="16.2" customHeight="1" x14ac:dyDescent="0.35">
      <c r="A2" s="77"/>
      <c r="B2" s="160" t="s">
        <v>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79"/>
    </row>
    <row r="3" spans="1:32" ht="16.2" customHeight="1" x14ac:dyDescent="0.35">
      <c r="A3" s="77"/>
      <c r="B3" s="160" t="s">
        <v>63</v>
      </c>
      <c r="C3" s="160"/>
      <c r="D3" s="161" t="s">
        <v>37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0" t="s">
        <v>38</v>
      </c>
      <c r="AE3" s="162" t="s">
        <v>64</v>
      </c>
      <c r="AF3" s="79"/>
    </row>
    <row r="4" spans="1:32" ht="32.4" customHeight="1" x14ac:dyDescent="0.35">
      <c r="A4" s="77"/>
      <c r="B4" s="160"/>
      <c r="C4" s="160"/>
      <c r="D4" s="165" t="s">
        <v>3</v>
      </c>
      <c r="E4" s="165"/>
      <c r="F4" s="165"/>
      <c r="G4" s="165"/>
      <c r="H4" s="165"/>
      <c r="I4" s="166" t="s">
        <v>4</v>
      </c>
      <c r="J4" s="167"/>
      <c r="K4" s="167"/>
      <c r="L4" s="167"/>
      <c r="M4" s="167"/>
      <c r="N4" s="167"/>
      <c r="O4" s="167"/>
      <c r="P4" s="168"/>
      <c r="Q4" s="169" t="s">
        <v>5</v>
      </c>
      <c r="R4" s="169"/>
      <c r="S4" s="169"/>
      <c r="T4" s="6" t="s">
        <v>6</v>
      </c>
      <c r="U4" s="170" t="s">
        <v>7</v>
      </c>
      <c r="V4" s="170"/>
      <c r="W4" s="171" t="s">
        <v>8</v>
      </c>
      <c r="X4" s="171"/>
      <c r="Y4" s="171"/>
      <c r="Z4" s="171"/>
      <c r="AA4" s="171"/>
      <c r="AB4" s="171"/>
      <c r="AC4" s="171"/>
      <c r="AD4" s="160"/>
      <c r="AE4" s="163"/>
      <c r="AF4" s="79"/>
    </row>
    <row r="5" spans="1:32" x14ac:dyDescent="0.35">
      <c r="A5" s="77"/>
      <c r="B5" s="160"/>
      <c r="C5" s="160"/>
      <c r="D5" s="28" t="s">
        <v>9</v>
      </c>
      <c r="E5" s="28" t="s">
        <v>10</v>
      </c>
      <c r="F5" s="28" t="s">
        <v>45</v>
      </c>
      <c r="G5" s="28" t="s">
        <v>46</v>
      </c>
      <c r="H5" s="28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47</v>
      </c>
      <c r="O5" s="8" t="s">
        <v>48</v>
      </c>
      <c r="P5" s="8" t="s">
        <v>21</v>
      </c>
      <c r="Q5" s="29" t="s">
        <v>49</v>
      </c>
      <c r="R5" s="29" t="s">
        <v>23</v>
      </c>
      <c r="S5" s="29" t="s">
        <v>24</v>
      </c>
      <c r="T5" s="6" t="s">
        <v>25</v>
      </c>
      <c r="U5" s="30" t="s">
        <v>26</v>
      </c>
      <c r="V5" s="30" t="s">
        <v>50</v>
      </c>
      <c r="W5" s="31" t="s">
        <v>28</v>
      </c>
      <c r="X5" s="31" t="s">
        <v>29</v>
      </c>
      <c r="Y5" s="31" t="s">
        <v>30</v>
      </c>
      <c r="Z5" s="31" t="s">
        <v>31</v>
      </c>
      <c r="AA5" s="31" t="s">
        <v>32</v>
      </c>
      <c r="AB5" s="31" t="s">
        <v>33</v>
      </c>
      <c r="AC5" s="31" t="s">
        <v>34</v>
      </c>
      <c r="AD5" s="160"/>
      <c r="AE5" s="164"/>
      <c r="AF5" s="79"/>
    </row>
    <row r="6" spans="1:32" ht="16.2" customHeight="1" x14ac:dyDescent="0.3">
      <c r="A6" s="46">
        <v>1</v>
      </c>
      <c r="B6" s="172" t="s">
        <v>3</v>
      </c>
      <c r="C6" s="28" t="s">
        <v>9</v>
      </c>
      <c r="D6" s="81">
        <v>0</v>
      </c>
      <c r="E6" s="82">
        <v>230301.32288824519</v>
      </c>
      <c r="F6" s="82">
        <v>5410.0528801530681</v>
      </c>
      <c r="G6" s="82">
        <v>124717.04364146148</v>
      </c>
      <c r="H6" s="82">
        <v>94148.600584286003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815447.33218506281</v>
      </c>
      <c r="P6" s="83">
        <v>0</v>
      </c>
      <c r="Q6" s="83">
        <v>11031.193020525869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19">
        <f>SUM(D6:AC6)</f>
        <v>1281055.5451997344</v>
      </c>
      <c r="AE6" s="20">
        <f t="shared" ref="AE6:AE31" si="0">AD6/$AD$32*100</f>
        <v>26.241795292946296</v>
      </c>
      <c r="AF6" s="79"/>
    </row>
    <row r="7" spans="1:32" x14ac:dyDescent="0.3">
      <c r="A7" s="46">
        <v>2</v>
      </c>
      <c r="B7" s="172"/>
      <c r="C7" s="28" t="s">
        <v>10</v>
      </c>
      <c r="D7" s="82">
        <v>0</v>
      </c>
      <c r="E7" s="81">
        <v>2078858.4913700775</v>
      </c>
      <c r="F7" s="82">
        <v>273.85004987261783</v>
      </c>
      <c r="G7" s="82">
        <v>3144.8408939917344</v>
      </c>
      <c r="H7" s="82">
        <v>3904.1743787096602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39051.898344023844</v>
      </c>
      <c r="P7" s="83">
        <v>0</v>
      </c>
      <c r="Q7" s="83">
        <v>299.03898916748381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19">
        <f>SUM(D7:AC7)</f>
        <v>2125532.294025843</v>
      </c>
      <c r="AE7" s="20">
        <f t="shared" si="0"/>
        <v>43.540487808962389</v>
      </c>
      <c r="AF7" s="79"/>
    </row>
    <row r="8" spans="1:32" x14ac:dyDescent="0.3">
      <c r="A8" s="46">
        <v>3</v>
      </c>
      <c r="B8" s="172"/>
      <c r="C8" s="21" t="s">
        <v>45</v>
      </c>
      <c r="D8" s="82">
        <v>0</v>
      </c>
      <c r="E8" s="82">
        <v>0</v>
      </c>
      <c r="F8" s="81">
        <v>0</v>
      </c>
      <c r="G8" s="82">
        <v>7321.6878496192176</v>
      </c>
      <c r="H8" s="82">
        <v>312.03636480263441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83656.887110025738</v>
      </c>
      <c r="P8" s="83">
        <v>0</v>
      </c>
      <c r="Q8" s="83">
        <v>330.29330882645831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19">
        <f>SUM(D8:AC8)</f>
        <v>91620.90463327404</v>
      </c>
      <c r="AE8" s="20">
        <f t="shared" si="0"/>
        <v>1.876809349095061</v>
      </c>
      <c r="AF8" s="79"/>
    </row>
    <row r="9" spans="1:32" x14ac:dyDescent="0.3">
      <c r="A9" s="46">
        <v>4</v>
      </c>
      <c r="B9" s="172"/>
      <c r="C9" s="28" t="s">
        <v>46</v>
      </c>
      <c r="D9" s="82">
        <v>0</v>
      </c>
      <c r="E9" s="82">
        <v>0</v>
      </c>
      <c r="F9" s="82">
        <v>5096.1107243150745</v>
      </c>
      <c r="G9" s="81">
        <v>0</v>
      </c>
      <c r="H9" s="82">
        <v>0</v>
      </c>
      <c r="I9" s="83">
        <v>0</v>
      </c>
      <c r="J9" s="83">
        <v>0</v>
      </c>
      <c r="K9" s="83">
        <v>318.88826349620052</v>
      </c>
      <c r="L9" s="83">
        <v>0</v>
      </c>
      <c r="M9" s="83">
        <v>0</v>
      </c>
      <c r="N9" s="83">
        <v>658.99125800949912</v>
      </c>
      <c r="O9" s="83">
        <v>9647.0810272383151</v>
      </c>
      <c r="P9" s="83">
        <v>0</v>
      </c>
      <c r="Q9" s="83">
        <v>1340.857782809743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19">
        <f>SUM(D9:AC9)</f>
        <v>17061.929055868834</v>
      </c>
      <c r="AE9" s="20">
        <f t="shared" si="0"/>
        <v>0.34950525858507886</v>
      </c>
      <c r="AF9" s="79"/>
    </row>
    <row r="10" spans="1:32" x14ac:dyDescent="0.3">
      <c r="A10" s="46">
        <v>5</v>
      </c>
      <c r="B10" s="172"/>
      <c r="C10" s="28" t="s">
        <v>13</v>
      </c>
      <c r="D10" s="82">
        <v>0</v>
      </c>
      <c r="E10" s="82">
        <v>0</v>
      </c>
      <c r="F10" s="82">
        <v>34919.626619816001</v>
      </c>
      <c r="G10" s="82">
        <v>42.380409220748497</v>
      </c>
      <c r="H10" s="81">
        <v>3791.8813957611987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3161.5638942568803</v>
      </c>
      <c r="P10" s="83">
        <v>0</v>
      </c>
      <c r="Q10" s="83">
        <v>3.3130570489585001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19">
        <f>SUM(D10:AC10)</f>
        <v>41918.765376103795</v>
      </c>
      <c r="AE10" s="20">
        <f t="shared" si="0"/>
        <v>0.85868537399075195</v>
      </c>
      <c r="AF10" s="79"/>
    </row>
    <row r="11" spans="1:32" ht="16.2" customHeight="1" x14ac:dyDescent="0.3">
      <c r="A11" s="46">
        <v>6</v>
      </c>
      <c r="B11" s="173" t="s">
        <v>4</v>
      </c>
      <c r="C11" s="7" t="s">
        <v>14</v>
      </c>
      <c r="D11" s="83">
        <v>0</v>
      </c>
      <c r="E11" s="83">
        <v>0</v>
      </c>
      <c r="F11" s="83">
        <v>0</v>
      </c>
      <c r="G11" s="83">
        <v>6946.3911693219225</v>
      </c>
      <c r="H11" s="83">
        <v>0</v>
      </c>
      <c r="I11" s="84">
        <v>0</v>
      </c>
      <c r="J11" s="85">
        <v>5211.653080604714</v>
      </c>
      <c r="K11" s="85">
        <v>100.88293124473701</v>
      </c>
      <c r="L11" s="85">
        <v>0</v>
      </c>
      <c r="M11" s="85">
        <v>0</v>
      </c>
      <c r="N11" s="85">
        <v>0</v>
      </c>
      <c r="O11" s="85">
        <v>54312.879323295369</v>
      </c>
      <c r="P11" s="85">
        <v>0</v>
      </c>
      <c r="Q11" s="83">
        <v>1284.9716102857674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19">
        <f>SUM(D11:AB11)</f>
        <v>67856.778114752509</v>
      </c>
      <c r="AE11" s="20">
        <f t="shared" si="0"/>
        <v>1.3900128586919156</v>
      </c>
      <c r="AF11" s="79"/>
    </row>
    <row r="12" spans="1:32" x14ac:dyDescent="0.3">
      <c r="A12" s="46">
        <v>7</v>
      </c>
      <c r="B12" s="174"/>
      <c r="C12" s="7" t="s">
        <v>15</v>
      </c>
      <c r="D12" s="83">
        <v>0</v>
      </c>
      <c r="E12" s="83">
        <v>0</v>
      </c>
      <c r="F12" s="83">
        <v>0</v>
      </c>
      <c r="G12" s="83">
        <v>185.58990082220859</v>
      </c>
      <c r="H12" s="83">
        <v>0</v>
      </c>
      <c r="I12" s="85">
        <v>0</v>
      </c>
      <c r="J12" s="84">
        <v>113015.18932262769</v>
      </c>
      <c r="K12" s="85">
        <v>10.316348877657699</v>
      </c>
      <c r="L12" s="85">
        <v>0</v>
      </c>
      <c r="M12" s="85">
        <v>0</v>
      </c>
      <c r="N12" s="85">
        <v>0</v>
      </c>
      <c r="O12" s="85">
        <v>4992.0150134371588</v>
      </c>
      <c r="P12" s="85">
        <v>0</v>
      </c>
      <c r="Q12" s="83">
        <v>50.361842574844005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19">
        <f>SUM(D12:AC12)</f>
        <v>118253.47242833956</v>
      </c>
      <c r="AE12" s="20">
        <f t="shared" si="0"/>
        <v>2.4223644538853515</v>
      </c>
      <c r="AF12" s="79"/>
    </row>
    <row r="13" spans="1:32" x14ac:dyDescent="0.3">
      <c r="A13" s="46">
        <v>8</v>
      </c>
      <c r="B13" s="174"/>
      <c r="C13" s="7" t="s">
        <v>16</v>
      </c>
      <c r="D13" s="83">
        <v>0</v>
      </c>
      <c r="E13" s="83">
        <v>0</v>
      </c>
      <c r="F13" s="83">
        <v>0</v>
      </c>
      <c r="G13" s="83">
        <v>505.58833933022856</v>
      </c>
      <c r="H13" s="83">
        <v>0</v>
      </c>
      <c r="I13" s="85">
        <v>0</v>
      </c>
      <c r="J13" s="85">
        <v>0</v>
      </c>
      <c r="K13" s="84">
        <v>0</v>
      </c>
      <c r="L13" s="85">
        <v>0</v>
      </c>
      <c r="M13" s="85">
        <v>0</v>
      </c>
      <c r="N13" s="85">
        <v>0</v>
      </c>
      <c r="O13" s="85">
        <v>2363.1065594709776</v>
      </c>
      <c r="P13" s="85">
        <v>0</v>
      </c>
      <c r="Q13" s="83">
        <v>57.18747638729954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19">
        <f>SUM(D13:AC13)</f>
        <v>2925.8823751885061</v>
      </c>
      <c r="AE13" s="20">
        <f t="shared" si="0"/>
        <v>5.9935267154216272E-2</v>
      </c>
      <c r="AF13" s="79"/>
    </row>
    <row r="14" spans="1:32" x14ac:dyDescent="0.3">
      <c r="A14" s="46">
        <v>9</v>
      </c>
      <c r="B14" s="174"/>
      <c r="C14" s="8" t="s">
        <v>17</v>
      </c>
      <c r="D14" s="83">
        <v>0</v>
      </c>
      <c r="E14" s="83">
        <v>0</v>
      </c>
      <c r="F14" s="83">
        <v>0</v>
      </c>
      <c r="G14" s="83">
        <v>36928.744439053989</v>
      </c>
      <c r="H14" s="83">
        <v>0</v>
      </c>
      <c r="I14" s="85">
        <v>0</v>
      </c>
      <c r="J14" s="85">
        <v>0</v>
      </c>
      <c r="K14" s="85">
        <v>0</v>
      </c>
      <c r="L14" s="86">
        <v>0</v>
      </c>
      <c r="M14" s="87">
        <v>2634.2790844054202</v>
      </c>
      <c r="N14" s="87">
        <v>55.624512504219879</v>
      </c>
      <c r="O14" s="87">
        <v>29182.833517578591</v>
      </c>
      <c r="P14" s="87">
        <v>0</v>
      </c>
      <c r="Q14" s="83">
        <v>1252.0897385428814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19">
        <f>SUM(D14:AB14)</f>
        <v>70053.571292085107</v>
      </c>
      <c r="AE14" s="20">
        <f t="shared" si="0"/>
        <v>1.4350130907868597</v>
      </c>
      <c r="AF14" s="79"/>
    </row>
    <row r="15" spans="1:32" x14ac:dyDescent="0.3">
      <c r="A15" s="46">
        <v>10</v>
      </c>
      <c r="B15" s="174"/>
      <c r="C15" s="8" t="s">
        <v>18</v>
      </c>
      <c r="D15" s="83">
        <v>0</v>
      </c>
      <c r="E15" s="83">
        <v>0</v>
      </c>
      <c r="F15" s="83">
        <v>0</v>
      </c>
      <c r="G15" s="83">
        <v>1883.6125252366346</v>
      </c>
      <c r="H15" s="83">
        <v>0</v>
      </c>
      <c r="I15" s="85">
        <v>0</v>
      </c>
      <c r="J15" s="85">
        <v>0</v>
      </c>
      <c r="K15" s="85">
        <v>0</v>
      </c>
      <c r="L15" s="87">
        <v>0</v>
      </c>
      <c r="M15" s="86">
        <v>33481.169595938882</v>
      </c>
      <c r="N15" s="87">
        <v>2.2028194735854001</v>
      </c>
      <c r="O15" s="87">
        <v>1258.4359039699311</v>
      </c>
      <c r="P15" s="87">
        <v>0</v>
      </c>
      <c r="Q15" s="83">
        <v>6.0657909748184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19">
        <f>SUM(D15:AC15)</f>
        <v>36631.48663559385</v>
      </c>
      <c r="AE15" s="20">
        <f t="shared" si="0"/>
        <v>0.75037805906977706</v>
      </c>
      <c r="AF15" s="79"/>
    </row>
    <row r="16" spans="1:32" x14ac:dyDescent="0.3">
      <c r="A16" s="46">
        <v>11</v>
      </c>
      <c r="B16" s="174"/>
      <c r="C16" s="8" t="s">
        <v>47</v>
      </c>
      <c r="D16" s="83">
        <v>0</v>
      </c>
      <c r="E16" s="83">
        <v>0</v>
      </c>
      <c r="F16" s="83">
        <v>0</v>
      </c>
      <c r="G16" s="83">
        <v>679.15532349630064</v>
      </c>
      <c r="H16" s="83">
        <v>0</v>
      </c>
      <c r="I16" s="85">
        <v>0</v>
      </c>
      <c r="J16" s="85">
        <v>0</v>
      </c>
      <c r="K16" s="85">
        <v>0</v>
      </c>
      <c r="L16" s="87">
        <v>0</v>
      </c>
      <c r="M16" s="87">
        <v>0</v>
      </c>
      <c r="N16" s="86">
        <v>0</v>
      </c>
      <c r="O16" s="87">
        <v>1500.7886096119105</v>
      </c>
      <c r="P16" s="87">
        <v>0</v>
      </c>
      <c r="Q16" s="83">
        <v>22.481086194283204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19">
        <f>SUM(D16:AB16)</f>
        <v>2202.4250193024945</v>
      </c>
      <c r="AE16" s="20">
        <f t="shared" si="0"/>
        <v>4.511559761882785E-2</v>
      </c>
      <c r="AF16" s="79"/>
    </row>
    <row r="17" spans="1:32" x14ac:dyDescent="0.3">
      <c r="A17" s="46">
        <v>12</v>
      </c>
      <c r="B17" s="174"/>
      <c r="C17" s="8" t="s">
        <v>48</v>
      </c>
      <c r="D17" s="83">
        <v>0</v>
      </c>
      <c r="E17" s="83">
        <v>0</v>
      </c>
      <c r="F17" s="83">
        <v>296812.81995949888</v>
      </c>
      <c r="G17" s="83">
        <v>463316.24931033712</v>
      </c>
      <c r="H17" s="83">
        <v>0</v>
      </c>
      <c r="I17" s="85">
        <v>0</v>
      </c>
      <c r="J17" s="85">
        <v>0</v>
      </c>
      <c r="K17" s="85">
        <v>16624.782749621867</v>
      </c>
      <c r="L17" s="87">
        <v>0</v>
      </c>
      <c r="M17" s="87">
        <v>0</v>
      </c>
      <c r="N17" s="87">
        <v>10364.175143513186</v>
      </c>
      <c r="O17" s="86">
        <v>0</v>
      </c>
      <c r="P17" s="87">
        <v>0</v>
      </c>
      <c r="Q17" s="83">
        <v>18005.269400600577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19">
        <f t="shared" ref="AD17:AD31" si="1">SUM(D17:AC17)</f>
        <v>805123.29656357155</v>
      </c>
      <c r="AE17" s="20">
        <f t="shared" si="0"/>
        <v>16.492556324487246</v>
      </c>
      <c r="AF17" s="79"/>
    </row>
    <row r="18" spans="1:32" x14ac:dyDescent="0.3">
      <c r="A18" s="46">
        <v>13</v>
      </c>
      <c r="B18" s="175"/>
      <c r="C18" s="8" t="s">
        <v>21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5">
        <v>0</v>
      </c>
      <c r="J18" s="85">
        <v>0</v>
      </c>
      <c r="K18" s="85">
        <v>0</v>
      </c>
      <c r="L18" s="87">
        <v>0</v>
      </c>
      <c r="M18" s="87">
        <v>0</v>
      </c>
      <c r="N18" s="87">
        <v>0</v>
      </c>
      <c r="O18" s="87">
        <v>0</v>
      </c>
      <c r="P18" s="86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19">
        <f t="shared" si="1"/>
        <v>0</v>
      </c>
      <c r="AE18" s="20">
        <f t="shared" si="0"/>
        <v>0</v>
      </c>
      <c r="AF18" s="79"/>
    </row>
    <row r="19" spans="1:32" ht="16.2" customHeight="1" x14ac:dyDescent="0.3">
      <c r="A19" s="46">
        <v>14</v>
      </c>
      <c r="B19" s="176" t="s">
        <v>5</v>
      </c>
      <c r="C19" s="29" t="s">
        <v>49</v>
      </c>
      <c r="D19" s="83">
        <v>0</v>
      </c>
      <c r="E19" s="83">
        <v>0</v>
      </c>
      <c r="F19" s="83">
        <v>37509.462680289951</v>
      </c>
      <c r="G19" s="83">
        <v>68138.658564463738</v>
      </c>
      <c r="H19" s="83">
        <v>0</v>
      </c>
      <c r="I19" s="83">
        <v>0</v>
      </c>
      <c r="J19" s="83">
        <v>0</v>
      </c>
      <c r="K19" s="83">
        <v>2081.1877101507503</v>
      </c>
      <c r="L19" s="83">
        <v>0</v>
      </c>
      <c r="M19" s="83">
        <v>0</v>
      </c>
      <c r="N19" s="83">
        <v>732.22234979539883</v>
      </c>
      <c r="O19" s="83">
        <v>111280.64810188925</v>
      </c>
      <c r="P19" s="83">
        <v>0</v>
      </c>
      <c r="Q19" s="88">
        <v>0</v>
      </c>
      <c r="R19" s="89">
        <v>0</v>
      </c>
      <c r="S19" s="89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19">
        <f t="shared" si="1"/>
        <v>219742.17940658907</v>
      </c>
      <c r="AE19" s="20">
        <f t="shared" si="0"/>
        <v>4.501310900078515</v>
      </c>
      <c r="AF19" s="79"/>
    </row>
    <row r="20" spans="1:32" x14ac:dyDescent="0.3">
      <c r="A20" s="46">
        <v>15</v>
      </c>
      <c r="B20" s="176"/>
      <c r="C20" s="29" t="s">
        <v>23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9">
        <v>0</v>
      </c>
      <c r="R20" s="88">
        <v>0</v>
      </c>
      <c r="S20" s="89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19">
        <f t="shared" si="1"/>
        <v>0</v>
      </c>
      <c r="AE20" s="20">
        <f t="shared" si="0"/>
        <v>0</v>
      </c>
      <c r="AF20" s="79"/>
    </row>
    <row r="21" spans="1:32" ht="44.1" customHeight="1" x14ac:dyDescent="0.3">
      <c r="A21" s="46">
        <v>16</v>
      </c>
      <c r="B21" s="176"/>
      <c r="C21" s="29" t="s">
        <v>24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9">
        <v>0</v>
      </c>
      <c r="R21" s="89">
        <v>0</v>
      </c>
      <c r="S21" s="88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9">
        <f t="shared" si="1"/>
        <v>0</v>
      </c>
      <c r="AE21" s="20">
        <f t="shared" si="0"/>
        <v>0</v>
      </c>
      <c r="AF21" s="79"/>
    </row>
    <row r="22" spans="1:32" ht="68.099999999999994" customHeight="1" x14ac:dyDescent="0.3">
      <c r="A22" s="46">
        <v>17</v>
      </c>
      <c r="B22" s="90" t="s">
        <v>6</v>
      </c>
      <c r="C22" s="6" t="s">
        <v>25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91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19">
        <f t="shared" si="1"/>
        <v>0</v>
      </c>
      <c r="AE22" s="20">
        <f t="shared" si="0"/>
        <v>0</v>
      </c>
      <c r="AF22" s="79"/>
    </row>
    <row r="23" spans="1:32" ht="44.1" customHeight="1" x14ac:dyDescent="0.3">
      <c r="A23" s="46">
        <v>18</v>
      </c>
      <c r="B23" s="177" t="s">
        <v>7</v>
      </c>
      <c r="C23" s="30" t="s">
        <v>26</v>
      </c>
      <c r="D23" s="83">
        <v>0</v>
      </c>
      <c r="E23" s="83">
        <v>0</v>
      </c>
      <c r="F23" s="83">
        <v>0</v>
      </c>
      <c r="G23" s="83">
        <v>0.1248490679523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0.14154830538989999</v>
      </c>
      <c r="R23" s="83">
        <v>0</v>
      </c>
      <c r="S23" s="83">
        <v>0</v>
      </c>
      <c r="T23" s="83">
        <v>0</v>
      </c>
      <c r="U23" s="92">
        <v>0</v>
      </c>
      <c r="V23" s="9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19">
        <f t="shared" si="1"/>
        <v>0.26639737334219998</v>
      </c>
      <c r="AE23" s="20">
        <f t="shared" si="0"/>
        <v>5.4570196928772876E-6</v>
      </c>
      <c r="AF23" s="79"/>
    </row>
    <row r="24" spans="1:32" x14ac:dyDescent="0.3">
      <c r="A24" s="46">
        <v>19</v>
      </c>
      <c r="B24" s="177"/>
      <c r="C24" s="30" t="s">
        <v>50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1.7620172759999999E-4</v>
      </c>
      <c r="R24" s="83">
        <v>0</v>
      </c>
      <c r="S24" s="83">
        <v>0</v>
      </c>
      <c r="T24" s="83">
        <v>0</v>
      </c>
      <c r="U24" s="93">
        <v>0</v>
      </c>
      <c r="V24" s="92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19">
        <f t="shared" si="1"/>
        <v>1.7620172759999999E-4</v>
      </c>
      <c r="AE24" s="20">
        <f t="shared" si="0"/>
        <v>3.6094060739745378E-9</v>
      </c>
      <c r="AF24" s="79"/>
    </row>
    <row r="25" spans="1:32" ht="16.2" customHeight="1" x14ac:dyDescent="0.3">
      <c r="A25" s="46">
        <v>20</v>
      </c>
      <c r="B25" s="178" t="s">
        <v>8</v>
      </c>
      <c r="C25" s="31" t="s">
        <v>28</v>
      </c>
      <c r="D25" s="83">
        <v>0</v>
      </c>
      <c r="E25" s="83">
        <v>0</v>
      </c>
      <c r="F25" s="83">
        <v>0</v>
      </c>
      <c r="G25" s="83">
        <v>1304.7502348319592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37.4469624111385</v>
      </c>
      <c r="P25" s="83">
        <v>0</v>
      </c>
      <c r="Q25" s="83">
        <v>2.7457836129761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94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9">
        <f t="shared" si="1"/>
        <v>1344.9429808560737</v>
      </c>
      <c r="AE25" s="20">
        <f t="shared" si="0"/>
        <v>2.7550498115838755E-2</v>
      </c>
      <c r="AF25" s="79"/>
    </row>
    <row r="26" spans="1:32" x14ac:dyDescent="0.3">
      <c r="A26" s="46">
        <v>21</v>
      </c>
      <c r="B26" s="178"/>
      <c r="C26" s="31" t="s">
        <v>29</v>
      </c>
      <c r="D26" s="83">
        <v>0</v>
      </c>
      <c r="E26" s="83">
        <v>0</v>
      </c>
      <c r="F26" s="83">
        <v>0</v>
      </c>
      <c r="G26" s="83">
        <v>14.973857949393601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7.0388667284499995E-2</v>
      </c>
      <c r="P26" s="83">
        <v>0</v>
      </c>
      <c r="Q26" s="83">
        <v>2.1672304853899999E-2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95">
        <v>0</v>
      </c>
      <c r="X26" s="94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9">
        <f t="shared" si="1"/>
        <v>15.065918921532001</v>
      </c>
      <c r="AE26" s="20">
        <f t="shared" si="0"/>
        <v>3.086179687683467E-4</v>
      </c>
      <c r="AF26" s="79"/>
    </row>
    <row r="27" spans="1:32" x14ac:dyDescent="0.3">
      <c r="A27" s="46">
        <v>22</v>
      </c>
      <c r="B27" s="178"/>
      <c r="C27" s="31" t="s">
        <v>30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95">
        <v>0</v>
      </c>
      <c r="X27" s="95">
        <v>0</v>
      </c>
      <c r="Y27" s="94">
        <v>0</v>
      </c>
      <c r="Z27" s="95">
        <v>0</v>
      </c>
      <c r="AA27" s="95">
        <v>0</v>
      </c>
      <c r="AB27" s="95">
        <v>0</v>
      </c>
      <c r="AC27" s="95">
        <v>0</v>
      </c>
      <c r="AD27" s="19">
        <f t="shared" si="1"/>
        <v>0</v>
      </c>
      <c r="AE27" s="20">
        <f t="shared" si="0"/>
        <v>0</v>
      </c>
      <c r="AF27" s="79"/>
    </row>
    <row r="28" spans="1:32" x14ac:dyDescent="0.3">
      <c r="A28" s="46">
        <v>23</v>
      </c>
      <c r="B28" s="178"/>
      <c r="C28" s="31" t="s">
        <v>31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95">
        <v>0</v>
      </c>
      <c r="X28" s="95">
        <v>0</v>
      </c>
      <c r="Y28" s="95">
        <v>0</v>
      </c>
      <c r="Z28" s="94">
        <v>0</v>
      </c>
      <c r="AA28" s="95">
        <v>0</v>
      </c>
      <c r="AB28" s="95">
        <v>0</v>
      </c>
      <c r="AC28" s="95">
        <v>0</v>
      </c>
      <c r="AD28" s="19">
        <f t="shared" si="1"/>
        <v>0</v>
      </c>
      <c r="AE28" s="20">
        <f t="shared" si="0"/>
        <v>0</v>
      </c>
      <c r="AF28" s="79"/>
    </row>
    <row r="29" spans="1:32" x14ac:dyDescent="0.3">
      <c r="A29" s="46">
        <v>24</v>
      </c>
      <c r="B29" s="178"/>
      <c r="C29" s="31" t="s">
        <v>32</v>
      </c>
      <c r="D29" s="83">
        <v>0</v>
      </c>
      <c r="E29" s="83">
        <v>0</v>
      </c>
      <c r="F29" s="83">
        <v>120.5330004942534</v>
      </c>
      <c r="G29" s="83">
        <v>104.4218956944804</v>
      </c>
      <c r="H29" s="83">
        <v>0</v>
      </c>
      <c r="I29" s="83">
        <v>0</v>
      </c>
      <c r="J29" s="83">
        <v>0</v>
      </c>
      <c r="K29" s="83">
        <v>1.5571546944886001</v>
      </c>
      <c r="L29" s="83">
        <v>0</v>
      </c>
      <c r="M29" s="83">
        <v>0</v>
      </c>
      <c r="N29" s="83">
        <v>0.61383489769519994</v>
      </c>
      <c r="O29" s="83">
        <v>106.4822638030482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95">
        <v>0</v>
      </c>
      <c r="X29" s="95">
        <v>0</v>
      </c>
      <c r="Y29" s="95">
        <v>0</v>
      </c>
      <c r="Z29" s="95">
        <v>0</v>
      </c>
      <c r="AA29" s="94">
        <v>0</v>
      </c>
      <c r="AB29" s="95">
        <v>0</v>
      </c>
      <c r="AC29" s="95">
        <v>0</v>
      </c>
      <c r="AD29" s="19">
        <f t="shared" si="1"/>
        <v>333.60814958396577</v>
      </c>
      <c r="AE29" s="20">
        <f t="shared" si="0"/>
        <v>6.8337995196579016E-3</v>
      </c>
      <c r="AF29" s="79"/>
    </row>
    <row r="30" spans="1:32" x14ac:dyDescent="0.3">
      <c r="A30" s="46">
        <v>25</v>
      </c>
      <c r="B30" s="178"/>
      <c r="C30" s="31" t="s">
        <v>33</v>
      </c>
      <c r="D30" s="83">
        <v>0</v>
      </c>
      <c r="E30" s="83">
        <v>0</v>
      </c>
      <c r="F30" s="83">
        <v>10.192713598420701</v>
      </c>
      <c r="G30" s="83">
        <v>8.9580266894929999</v>
      </c>
      <c r="H30" s="83">
        <v>0</v>
      </c>
      <c r="I30" s="83">
        <v>0</v>
      </c>
      <c r="J30" s="83">
        <v>0</v>
      </c>
      <c r="K30" s="83">
        <v>5.5694233851602997</v>
      </c>
      <c r="L30" s="83">
        <v>0</v>
      </c>
      <c r="M30" s="83">
        <v>0</v>
      </c>
      <c r="N30" s="83">
        <v>0</v>
      </c>
      <c r="O30" s="83">
        <v>34.866807821065002</v>
      </c>
      <c r="P30" s="83">
        <v>0</v>
      </c>
      <c r="Q30" s="83">
        <v>5.4271012572258002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0</v>
      </c>
      <c r="AC30" s="95">
        <v>0</v>
      </c>
      <c r="AD30" s="19">
        <f t="shared" si="1"/>
        <v>65.014072751364807</v>
      </c>
      <c r="AE30" s="20">
        <f t="shared" si="0"/>
        <v>1.3317814318785299E-3</v>
      </c>
      <c r="AF30" s="79"/>
    </row>
    <row r="31" spans="1:32" x14ac:dyDescent="0.3">
      <c r="A31" s="46">
        <v>26</v>
      </c>
      <c r="B31" s="178"/>
      <c r="C31" s="31" t="s">
        <v>34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1.0104341724E-2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4">
        <v>0</v>
      </c>
      <c r="AD31" s="19">
        <f t="shared" si="1"/>
        <v>1.0104341724E-2</v>
      </c>
      <c r="AE31" s="20">
        <f t="shared" si="0"/>
        <v>2.0698249040391338E-7</v>
      </c>
      <c r="AF31" s="79"/>
    </row>
    <row r="32" spans="1:32" ht="16.2" customHeight="1" x14ac:dyDescent="0.35">
      <c r="A32" s="77"/>
      <c r="B32" s="179" t="s">
        <v>39</v>
      </c>
      <c r="C32" s="179"/>
      <c r="D32" s="22">
        <f t="shared" ref="D32:AD32" si="2">SUM(D6:D31)</f>
        <v>0</v>
      </c>
      <c r="E32" s="22">
        <f t="shared" si="2"/>
        <v>2309159.8142583226</v>
      </c>
      <c r="F32" s="22">
        <f t="shared" si="2"/>
        <v>380152.64862803824</v>
      </c>
      <c r="G32" s="22">
        <f t="shared" si="2"/>
        <v>715243.17123058857</v>
      </c>
      <c r="H32" s="22">
        <f t="shared" si="2"/>
        <v>102156.69272355951</v>
      </c>
      <c r="I32" s="22">
        <f t="shared" si="2"/>
        <v>0</v>
      </c>
      <c r="J32" s="22">
        <f t="shared" si="2"/>
        <v>118226.8424032324</v>
      </c>
      <c r="K32" s="22">
        <f t="shared" si="2"/>
        <v>19143.184581470861</v>
      </c>
      <c r="L32" s="22">
        <f t="shared" si="2"/>
        <v>0</v>
      </c>
      <c r="M32" s="22">
        <f t="shared" si="2"/>
        <v>36115.4486803443</v>
      </c>
      <c r="N32" s="22">
        <f t="shared" si="2"/>
        <v>11813.829918193584</v>
      </c>
      <c r="O32" s="22">
        <f t="shared" si="2"/>
        <v>1156034.336012563</v>
      </c>
      <c r="P32" s="22">
        <f t="shared" si="2"/>
        <v>0</v>
      </c>
      <c r="Q32" s="22">
        <f t="shared" si="2"/>
        <v>33691.469489962881</v>
      </c>
      <c r="R32" s="22">
        <f t="shared" si="2"/>
        <v>0</v>
      </c>
      <c r="S32" s="22">
        <f t="shared" si="2"/>
        <v>0</v>
      </c>
      <c r="T32" s="22">
        <f t="shared" si="2"/>
        <v>0</v>
      </c>
      <c r="U32" s="22">
        <f t="shared" si="2"/>
        <v>0</v>
      </c>
      <c r="V32" s="22">
        <f t="shared" si="2"/>
        <v>0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0</v>
      </c>
      <c r="AB32" s="22">
        <f t="shared" si="2"/>
        <v>0</v>
      </c>
      <c r="AC32" s="22">
        <f t="shared" si="2"/>
        <v>0</v>
      </c>
      <c r="AD32" s="12">
        <f t="shared" si="2"/>
        <v>4881737.4379262757</v>
      </c>
      <c r="AE32" s="23"/>
      <c r="AF32" s="79"/>
    </row>
    <row r="33" spans="1:32" x14ac:dyDescent="0.35">
      <c r="A33" s="77"/>
      <c r="B33" s="134" t="str">
        <f>AE3</f>
        <v>% do Brasil</v>
      </c>
      <c r="C33" s="134"/>
      <c r="D33" s="14">
        <f t="shared" ref="D33:AC33" si="3">D32/$AD$32*100</f>
        <v>0</v>
      </c>
      <c r="E33" s="14">
        <f t="shared" si="3"/>
        <v>47.302007607341451</v>
      </c>
      <c r="F33" s="14">
        <f t="shared" si="3"/>
        <v>7.7872407818295963</v>
      </c>
      <c r="G33" s="14">
        <f t="shared" si="3"/>
        <v>14.651405986603375</v>
      </c>
      <c r="H33" s="14">
        <f t="shared" si="3"/>
        <v>2.0926298069597711</v>
      </c>
      <c r="I33" s="14">
        <f t="shared" si="3"/>
        <v>0</v>
      </c>
      <c r="J33" s="14">
        <f t="shared" si="3"/>
        <v>2.4218189508662769</v>
      </c>
      <c r="K33" s="14">
        <f t="shared" si="3"/>
        <v>0.39213875848273272</v>
      </c>
      <c r="L33" s="14">
        <f t="shared" si="3"/>
        <v>0</v>
      </c>
      <c r="M33" s="14">
        <f t="shared" si="3"/>
        <v>0.73980727434791871</v>
      </c>
      <c r="N33" s="14">
        <f t="shared" si="3"/>
        <v>0.242000518635267</v>
      </c>
      <c r="O33" s="14">
        <f t="shared" si="3"/>
        <v>23.680797066866372</v>
      </c>
      <c r="P33" s="14">
        <f t="shared" si="3"/>
        <v>0</v>
      </c>
      <c r="Q33" s="14">
        <f t="shared" si="3"/>
        <v>0.69015324806724465</v>
      </c>
      <c r="R33" s="14">
        <f t="shared" si="3"/>
        <v>0</v>
      </c>
      <c r="S33" s="14">
        <f t="shared" si="3"/>
        <v>0</v>
      </c>
      <c r="T33" s="14">
        <f t="shared" si="3"/>
        <v>0</v>
      </c>
      <c r="U33" s="14">
        <f t="shared" si="3"/>
        <v>0</v>
      </c>
      <c r="V33" s="14">
        <f t="shared" si="3"/>
        <v>0</v>
      </c>
      <c r="W33" s="14">
        <f t="shared" si="3"/>
        <v>0</v>
      </c>
      <c r="X33" s="14">
        <f t="shared" si="3"/>
        <v>0</v>
      </c>
      <c r="Y33" s="14">
        <f t="shared" si="3"/>
        <v>0</v>
      </c>
      <c r="Z33" s="14">
        <f t="shared" si="3"/>
        <v>0</v>
      </c>
      <c r="AA33" s="14">
        <f t="shared" si="3"/>
        <v>0</v>
      </c>
      <c r="AB33" s="14">
        <f t="shared" si="3"/>
        <v>0</v>
      </c>
      <c r="AC33" s="14">
        <f t="shared" si="3"/>
        <v>0</v>
      </c>
      <c r="AD33" s="15"/>
      <c r="AE33" s="15"/>
      <c r="AF33" s="79"/>
    </row>
    <row r="34" spans="1:32" x14ac:dyDescent="0.35">
      <c r="A34" s="77"/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9"/>
    </row>
    <row r="35" spans="1:32" x14ac:dyDescent="0.35">
      <c r="A35" s="77"/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9"/>
    </row>
    <row r="36" spans="1:32" x14ac:dyDescent="0.35">
      <c r="A36" s="77"/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9"/>
    </row>
    <row r="37" spans="1:32" x14ac:dyDescent="0.35">
      <c r="A37" s="77"/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9"/>
    </row>
    <row r="38" spans="1:32" x14ac:dyDescent="0.35">
      <c r="A38" s="77"/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9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38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9" sqref="R9"/>
    </sheetView>
  </sheetViews>
  <sheetFormatPr defaultColWidth="8.6640625" defaultRowHeight="16.2" x14ac:dyDescent="0.35"/>
  <cols>
    <col min="1" max="1" width="4.88671875" style="97" bestFit="1" customWidth="1"/>
    <col min="2" max="2" width="10.77734375" style="98" customWidth="1"/>
    <col min="3" max="3" width="10.77734375" style="97" customWidth="1"/>
    <col min="4" max="29" width="12.77734375" style="97" customWidth="1"/>
    <col min="30" max="30" width="15" style="97" bestFit="1" customWidth="1"/>
    <col min="31" max="31" width="12.77734375" style="97" customWidth="1"/>
    <col min="32" max="16384" width="8.6640625" style="80"/>
  </cols>
  <sheetData>
    <row r="1" spans="1:32" x14ac:dyDescent="0.35">
      <c r="A1" s="77"/>
      <c r="B1" s="78"/>
      <c r="C1" s="3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"/>
      <c r="AE1" s="3"/>
      <c r="AF1" s="79"/>
    </row>
    <row r="2" spans="1:32" ht="16.2" customHeight="1" x14ac:dyDescent="0.35">
      <c r="A2" s="77"/>
      <c r="B2" s="160" t="s">
        <v>59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79"/>
    </row>
    <row r="3" spans="1:32" ht="16.2" customHeight="1" x14ac:dyDescent="0.35">
      <c r="A3" s="77"/>
      <c r="B3" s="160" t="s">
        <v>63</v>
      </c>
      <c r="C3" s="160"/>
      <c r="D3" s="161" t="s">
        <v>41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0" t="s">
        <v>42</v>
      </c>
      <c r="AE3" s="162" t="s">
        <v>64</v>
      </c>
      <c r="AF3" s="79"/>
    </row>
    <row r="4" spans="1:32" ht="32.4" customHeight="1" x14ac:dyDescent="0.35">
      <c r="A4" s="77"/>
      <c r="B4" s="160"/>
      <c r="C4" s="160"/>
      <c r="D4" s="165" t="s">
        <v>3</v>
      </c>
      <c r="E4" s="165"/>
      <c r="F4" s="165"/>
      <c r="G4" s="165"/>
      <c r="H4" s="165"/>
      <c r="I4" s="166" t="s">
        <v>4</v>
      </c>
      <c r="J4" s="167"/>
      <c r="K4" s="167"/>
      <c r="L4" s="167"/>
      <c r="M4" s="167"/>
      <c r="N4" s="167"/>
      <c r="O4" s="167"/>
      <c r="P4" s="168"/>
      <c r="Q4" s="169" t="s">
        <v>5</v>
      </c>
      <c r="R4" s="169"/>
      <c r="S4" s="169"/>
      <c r="T4" s="6" t="s">
        <v>6</v>
      </c>
      <c r="U4" s="170" t="s">
        <v>7</v>
      </c>
      <c r="V4" s="170"/>
      <c r="W4" s="171" t="s">
        <v>8</v>
      </c>
      <c r="X4" s="171"/>
      <c r="Y4" s="171"/>
      <c r="Z4" s="171"/>
      <c r="AA4" s="171"/>
      <c r="AB4" s="171"/>
      <c r="AC4" s="171"/>
      <c r="AD4" s="160"/>
      <c r="AE4" s="163"/>
      <c r="AF4" s="79"/>
    </row>
    <row r="5" spans="1:32" x14ac:dyDescent="0.35">
      <c r="A5" s="77"/>
      <c r="B5" s="160"/>
      <c r="C5" s="160"/>
      <c r="D5" s="28" t="s">
        <v>9</v>
      </c>
      <c r="E5" s="28" t="s">
        <v>10</v>
      </c>
      <c r="F5" s="28" t="s">
        <v>45</v>
      </c>
      <c r="G5" s="28" t="s">
        <v>46</v>
      </c>
      <c r="H5" s="28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47</v>
      </c>
      <c r="O5" s="8" t="s">
        <v>48</v>
      </c>
      <c r="P5" s="8" t="s">
        <v>21</v>
      </c>
      <c r="Q5" s="29" t="s">
        <v>49</v>
      </c>
      <c r="R5" s="29" t="s">
        <v>23</v>
      </c>
      <c r="S5" s="29" t="s">
        <v>24</v>
      </c>
      <c r="T5" s="6" t="s">
        <v>25</v>
      </c>
      <c r="U5" s="30" t="s">
        <v>26</v>
      </c>
      <c r="V5" s="30" t="s">
        <v>50</v>
      </c>
      <c r="W5" s="31" t="s">
        <v>28</v>
      </c>
      <c r="X5" s="31" t="s">
        <v>29</v>
      </c>
      <c r="Y5" s="31" t="s">
        <v>30</v>
      </c>
      <c r="Z5" s="31" t="s">
        <v>31</v>
      </c>
      <c r="AA5" s="31" t="s">
        <v>32</v>
      </c>
      <c r="AB5" s="31" t="s">
        <v>33</v>
      </c>
      <c r="AC5" s="31" t="s">
        <v>34</v>
      </c>
      <c r="AD5" s="160"/>
      <c r="AE5" s="164"/>
      <c r="AF5" s="79"/>
    </row>
    <row r="6" spans="1:32" ht="16.2" customHeight="1" x14ac:dyDescent="0.3">
      <c r="A6" s="46">
        <v>1</v>
      </c>
      <c r="B6" s="172" t="s">
        <v>3</v>
      </c>
      <c r="C6" s="28" t="s">
        <v>9</v>
      </c>
      <c r="D6" s="81">
        <v>0</v>
      </c>
      <c r="E6" s="82">
        <v>28097.868723658052</v>
      </c>
      <c r="F6" s="82">
        <v>12661.081266618017</v>
      </c>
      <c r="G6" s="82">
        <v>38345.570165604848</v>
      </c>
      <c r="H6" s="82">
        <v>25322.457019705002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233743.21505548886</v>
      </c>
      <c r="P6" s="83">
        <v>0</v>
      </c>
      <c r="Q6" s="83">
        <v>0</v>
      </c>
      <c r="R6" s="83">
        <v>998.42891458924544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19">
        <f t="shared" ref="AD6:AD31" si="0">SUM(D6:AC6)</f>
        <v>339168.62114566402</v>
      </c>
      <c r="AE6" s="20">
        <f t="shared" ref="AE6:AE31" si="1">AD6/$AD$32*100</f>
        <v>10.832633465737651</v>
      </c>
      <c r="AF6" s="79"/>
    </row>
    <row r="7" spans="1:32" x14ac:dyDescent="0.3">
      <c r="A7" s="46">
        <v>2</v>
      </c>
      <c r="B7" s="172"/>
      <c r="C7" s="28" t="s">
        <v>10</v>
      </c>
      <c r="D7" s="82">
        <v>0</v>
      </c>
      <c r="E7" s="81">
        <v>2061120.0398243961</v>
      </c>
      <c r="F7" s="82">
        <v>2402.7586352945355</v>
      </c>
      <c r="G7" s="82">
        <v>529.62982152444192</v>
      </c>
      <c r="H7" s="82">
        <v>1885.4956634596599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20898.763073720729</v>
      </c>
      <c r="P7" s="83">
        <v>0</v>
      </c>
      <c r="Q7" s="83">
        <v>0</v>
      </c>
      <c r="R7" s="83">
        <v>21.055245212317701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19">
        <f>SUM(D7:AC7)</f>
        <v>2086857.7422636079</v>
      </c>
      <c r="AE7" s="20">
        <f t="shared" si="1"/>
        <v>66.651699501911537</v>
      </c>
      <c r="AF7" s="79"/>
    </row>
    <row r="8" spans="1:32" x14ac:dyDescent="0.3">
      <c r="A8" s="46">
        <v>3</v>
      </c>
      <c r="B8" s="172"/>
      <c r="C8" s="21" t="s">
        <v>45</v>
      </c>
      <c r="D8" s="82">
        <v>0</v>
      </c>
      <c r="E8" s="82">
        <v>0</v>
      </c>
      <c r="F8" s="81">
        <v>0</v>
      </c>
      <c r="G8" s="82">
        <v>9253.4099248848306</v>
      </c>
      <c r="H8" s="82">
        <v>1234.14916198428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54230.702221226849</v>
      </c>
      <c r="P8" s="83">
        <v>0</v>
      </c>
      <c r="Q8" s="83">
        <v>0</v>
      </c>
      <c r="R8" s="83">
        <v>723.62913366573434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19">
        <f t="shared" si="0"/>
        <v>65441.890441761694</v>
      </c>
      <c r="AE8" s="20">
        <f t="shared" si="1"/>
        <v>2.0901344294940163</v>
      </c>
      <c r="AF8" s="79"/>
    </row>
    <row r="9" spans="1:32" x14ac:dyDescent="0.3">
      <c r="A9" s="46">
        <v>4</v>
      </c>
      <c r="B9" s="172"/>
      <c r="C9" s="28" t="s">
        <v>46</v>
      </c>
      <c r="D9" s="82">
        <v>0</v>
      </c>
      <c r="E9" s="82">
        <v>0</v>
      </c>
      <c r="F9" s="82">
        <v>1412.5442300032992</v>
      </c>
      <c r="G9" s="81">
        <v>0</v>
      </c>
      <c r="H9" s="82">
        <v>0</v>
      </c>
      <c r="I9" s="83">
        <v>0</v>
      </c>
      <c r="J9" s="83">
        <v>0</v>
      </c>
      <c r="K9" s="83">
        <v>56.125838702730498</v>
      </c>
      <c r="L9" s="83">
        <v>0</v>
      </c>
      <c r="M9" s="83">
        <v>0</v>
      </c>
      <c r="N9" s="83">
        <v>51.332225489643598</v>
      </c>
      <c r="O9" s="83">
        <v>5843.3458317809827</v>
      </c>
      <c r="P9" s="83">
        <v>0</v>
      </c>
      <c r="Q9" s="83">
        <v>0</v>
      </c>
      <c r="R9" s="83">
        <v>220.27140517017739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19">
        <f t="shared" si="0"/>
        <v>7583.6195311468337</v>
      </c>
      <c r="AE9" s="20">
        <f t="shared" si="1"/>
        <v>0.24221158917068969</v>
      </c>
      <c r="AF9" s="79"/>
    </row>
    <row r="10" spans="1:32" x14ac:dyDescent="0.3">
      <c r="A10" s="46">
        <v>5</v>
      </c>
      <c r="B10" s="172"/>
      <c r="C10" s="28" t="s">
        <v>13</v>
      </c>
      <c r="D10" s="82">
        <v>0</v>
      </c>
      <c r="E10" s="82">
        <v>0</v>
      </c>
      <c r="F10" s="82">
        <v>32369.5974977941</v>
      </c>
      <c r="G10" s="82">
        <v>3.6824749367600003E-2</v>
      </c>
      <c r="H10" s="81">
        <v>1771.11135149137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1120.0645378680799</v>
      </c>
      <c r="P10" s="83">
        <v>0</v>
      </c>
      <c r="Q10" s="83">
        <v>0</v>
      </c>
      <c r="R10" s="83">
        <v>0.7685300110287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19">
        <f t="shared" si="0"/>
        <v>35261.578741913945</v>
      </c>
      <c r="AE10" s="20">
        <f t="shared" si="1"/>
        <v>1.1262119610126073</v>
      </c>
      <c r="AF10" s="79"/>
    </row>
    <row r="11" spans="1:32" ht="16.2" customHeight="1" x14ac:dyDescent="0.3">
      <c r="A11" s="46">
        <v>6</v>
      </c>
      <c r="B11" s="173" t="s">
        <v>4</v>
      </c>
      <c r="C11" s="7" t="s">
        <v>14</v>
      </c>
      <c r="D11" s="83">
        <v>0</v>
      </c>
      <c r="E11" s="83">
        <v>0</v>
      </c>
      <c r="F11" s="83">
        <v>0</v>
      </c>
      <c r="G11" s="83">
        <v>6894.3779401666616</v>
      </c>
      <c r="H11" s="83">
        <v>0</v>
      </c>
      <c r="I11" s="84">
        <v>0</v>
      </c>
      <c r="J11" s="85">
        <v>1163.0995480527008</v>
      </c>
      <c r="K11" s="85">
        <v>458.28982717516664</v>
      </c>
      <c r="L11" s="85">
        <v>0</v>
      </c>
      <c r="M11" s="85">
        <v>0</v>
      </c>
      <c r="N11" s="85">
        <v>0</v>
      </c>
      <c r="O11" s="85">
        <v>25073.838740287687</v>
      </c>
      <c r="P11" s="85">
        <v>0</v>
      </c>
      <c r="Q11" s="83">
        <v>0</v>
      </c>
      <c r="R11" s="83">
        <v>102.27734542333509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19">
        <f t="shared" si="0"/>
        <v>33691.883401105551</v>
      </c>
      <c r="AE11" s="20">
        <f t="shared" si="1"/>
        <v>1.0760777999501348</v>
      </c>
      <c r="AF11" s="79"/>
    </row>
    <row r="12" spans="1:32" x14ac:dyDescent="0.3">
      <c r="A12" s="46">
        <v>7</v>
      </c>
      <c r="B12" s="174"/>
      <c r="C12" s="7" t="s">
        <v>15</v>
      </c>
      <c r="D12" s="83">
        <v>0</v>
      </c>
      <c r="E12" s="83">
        <v>0</v>
      </c>
      <c r="F12" s="83">
        <v>0</v>
      </c>
      <c r="G12" s="83">
        <v>463.55179143654652</v>
      </c>
      <c r="H12" s="83">
        <v>0</v>
      </c>
      <c r="I12" s="85">
        <v>0</v>
      </c>
      <c r="J12" s="84">
        <v>94472.883709039204</v>
      </c>
      <c r="K12" s="85">
        <v>106.86390267441311</v>
      </c>
      <c r="L12" s="85">
        <v>0</v>
      </c>
      <c r="M12" s="85">
        <v>0</v>
      </c>
      <c r="N12" s="85">
        <v>0</v>
      </c>
      <c r="O12" s="85">
        <v>1976.7966353433719</v>
      </c>
      <c r="P12" s="85">
        <v>0</v>
      </c>
      <c r="Q12" s="83">
        <v>0</v>
      </c>
      <c r="R12" s="83">
        <v>3.9212294942067998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19">
        <f t="shared" si="0"/>
        <v>97024.017267987743</v>
      </c>
      <c r="AE12" s="20">
        <f t="shared" si="1"/>
        <v>3.0988291690643277</v>
      </c>
      <c r="AF12" s="79"/>
    </row>
    <row r="13" spans="1:32" x14ac:dyDescent="0.3">
      <c r="A13" s="46">
        <v>8</v>
      </c>
      <c r="B13" s="174"/>
      <c r="C13" s="7" t="s">
        <v>16</v>
      </c>
      <c r="D13" s="83">
        <v>0</v>
      </c>
      <c r="E13" s="83">
        <v>0</v>
      </c>
      <c r="F13" s="83">
        <v>0</v>
      </c>
      <c r="G13" s="83">
        <v>382.15124479312033</v>
      </c>
      <c r="H13" s="83">
        <v>0</v>
      </c>
      <c r="I13" s="85">
        <v>0</v>
      </c>
      <c r="J13" s="85">
        <v>0</v>
      </c>
      <c r="K13" s="84">
        <v>0</v>
      </c>
      <c r="L13" s="85">
        <v>0</v>
      </c>
      <c r="M13" s="85">
        <v>0</v>
      </c>
      <c r="N13" s="85">
        <v>0</v>
      </c>
      <c r="O13" s="85">
        <v>3349.3326966688892</v>
      </c>
      <c r="P13" s="85">
        <v>0</v>
      </c>
      <c r="Q13" s="83">
        <v>0</v>
      </c>
      <c r="R13" s="83">
        <v>20.615019949684701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19">
        <f t="shared" si="0"/>
        <v>3752.0989614116943</v>
      </c>
      <c r="AE13" s="20">
        <f t="shared" si="1"/>
        <v>0.11983747977290563</v>
      </c>
      <c r="AF13" s="79"/>
    </row>
    <row r="14" spans="1:32" x14ac:dyDescent="0.3">
      <c r="A14" s="46">
        <v>9</v>
      </c>
      <c r="B14" s="174"/>
      <c r="C14" s="8" t="s">
        <v>17</v>
      </c>
      <c r="D14" s="83">
        <v>0</v>
      </c>
      <c r="E14" s="83">
        <v>0</v>
      </c>
      <c r="F14" s="83">
        <v>0</v>
      </c>
      <c r="G14" s="83">
        <v>9319.229494686997</v>
      </c>
      <c r="H14" s="83">
        <v>0</v>
      </c>
      <c r="I14" s="85">
        <v>0</v>
      </c>
      <c r="J14" s="85">
        <v>0</v>
      </c>
      <c r="K14" s="85">
        <v>0</v>
      </c>
      <c r="L14" s="86">
        <v>0</v>
      </c>
      <c r="M14" s="87">
        <v>5.8585769100466996</v>
      </c>
      <c r="N14" s="87">
        <v>111.0851837708932</v>
      </c>
      <c r="O14" s="87">
        <v>6448.4022045641341</v>
      </c>
      <c r="P14" s="87">
        <v>0</v>
      </c>
      <c r="Q14" s="83">
        <v>0</v>
      </c>
      <c r="R14" s="83">
        <v>45.38274973575956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19">
        <f t="shared" si="0"/>
        <v>15929.95820966783</v>
      </c>
      <c r="AE14" s="20">
        <f t="shared" si="1"/>
        <v>0.50878350074648715</v>
      </c>
      <c r="AF14" s="79"/>
    </row>
    <row r="15" spans="1:32" x14ac:dyDescent="0.3">
      <c r="A15" s="46">
        <v>10</v>
      </c>
      <c r="B15" s="174"/>
      <c r="C15" s="8" t="s">
        <v>18</v>
      </c>
      <c r="D15" s="83">
        <v>0</v>
      </c>
      <c r="E15" s="83">
        <v>0</v>
      </c>
      <c r="F15" s="83">
        <v>0</v>
      </c>
      <c r="G15" s="83">
        <v>369.31973603213459</v>
      </c>
      <c r="H15" s="83">
        <v>0</v>
      </c>
      <c r="I15" s="85">
        <v>0</v>
      </c>
      <c r="J15" s="85">
        <v>0</v>
      </c>
      <c r="K15" s="85">
        <v>0</v>
      </c>
      <c r="L15" s="87">
        <v>0</v>
      </c>
      <c r="M15" s="86">
        <v>28941.235937132773</v>
      </c>
      <c r="N15" s="87">
        <v>0.82768307145909992</v>
      </c>
      <c r="O15" s="87">
        <v>431.23456742334247</v>
      </c>
      <c r="P15" s="87">
        <v>0</v>
      </c>
      <c r="Q15" s="83">
        <v>0</v>
      </c>
      <c r="R15" s="83">
        <v>0.17125274667740001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19">
        <f t="shared" si="0"/>
        <v>29742.78917640639</v>
      </c>
      <c r="AE15" s="20">
        <f t="shared" si="1"/>
        <v>0.94994853093543152</v>
      </c>
      <c r="AF15" s="79"/>
    </row>
    <row r="16" spans="1:32" x14ac:dyDescent="0.3">
      <c r="A16" s="46">
        <v>11</v>
      </c>
      <c r="B16" s="174"/>
      <c r="C16" s="8" t="s">
        <v>47</v>
      </c>
      <c r="D16" s="83">
        <v>0</v>
      </c>
      <c r="E16" s="83">
        <v>0</v>
      </c>
      <c r="F16" s="83">
        <v>0</v>
      </c>
      <c r="G16" s="83">
        <v>1685.4512935946045</v>
      </c>
      <c r="H16" s="83">
        <v>0</v>
      </c>
      <c r="I16" s="85">
        <v>0</v>
      </c>
      <c r="J16" s="85">
        <v>0</v>
      </c>
      <c r="K16" s="85">
        <v>0</v>
      </c>
      <c r="L16" s="87">
        <v>0</v>
      </c>
      <c r="M16" s="87">
        <v>0</v>
      </c>
      <c r="N16" s="86">
        <v>0</v>
      </c>
      <c r="O16" s="87">
        <v>1201.3072100426339</v>
      </c>
      <c r="P16" s="87">
        <v>0</v>
      </c>
      <c r="Q16" s="83">
        <v>0</v>
      </c>
      <c r="R16" s="83">
        <v>64.573053341697303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19">
        <f t="shared" si="0"/>
        <v>2951.3315569789356</v>
      </c>
      <c r="AE16" s="20">
        <f t="shared" si="1"/>
        <v>9.4261942288838843E-2</v>
      </c>
      <c r="AF16" s="79"/>
    </row>
    <row r="17" spans="1:32" x14ac:dyDescent="0.3">
      <c r="A17" s="46">
        <v>12</v>
      </c>
      <c r="B17" s="174"/>
      <c r="C17" s="8" t="s">
        <v>48</v>
      </c>
      <c r="D17" s="83">
        <v>0</v>
      </c>
      <c r="E17" s="83">
        <v>0</v>
      </c>
      <c r="F17" s="83">
        <v>89277.186781873446</v>
      </c>
      <c r="G17" s="83">
        <v>240132.6827834654</v>
      </c>
      <c r="H17" s="83">
        <v>0</v>
      </c>
      <c r="I17" s="85">
        <v>0</v>
      </c>
      <c r="J17" s="85">
        <v>0</v>
      </c>
      <c r="K17" s="85">
        <v>3661.9342485681746</v>
      </c>
      <c r="L17" s="87">
        <v>0</v>
      </c>
      <c r="M17" s="87">
        <v>0</v>
      </c>
      <c r="N17" s="87">
        <v>1262.4406471616396</v>
      </c>
      <c r="O17" s="86">
        <v>0</v>
      </c>
      <c r="P17" s="87">
        <v>10569.821132415971</v>
      </c>
      <c r="Q17" s="83">
        <v>0</v>
      </c>
      <c r="R17" s="83">
        <v>4594.7860906991928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19">
        <f t="shared" si="0"/>
        <v>349498.85168418381</v>
      </c>
      <c r="AE17" s="20">
        <f t="shared" si="1"/>
        <v>11.162568471701235</v>
      </c>
      <c r="AF17" s="79"/>
    </row>
    <row r="18" spans="1:32" x14ac:dyDescent="0.3">
      <c r="A18" s="46">
        <v>13</v>
      </c>
      <c r="B18" s="175"/>
      <c r="C18" s="8" t="s">
        <v>21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5">
        <v>0</v>
      </c>
      <c r="J18" s="85">
        <v>0</v>
      </c>
      <c r="K18" s="85">
        <v>0</v>
      </c>
      <c r="L18" s="87">
        <v>0</v>
      </c>
      <c r="M18" s="87">
        <v>0</v>
      </c>
      <c r="N18" s="87">
        <v>0</v>
      </c>
      <c r="O18" s="87">
        <v>0</v>
      </c>
      <c r="P18" s="86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19">
        <f t="shared" si="0"/>
        <v>0</v>
      </c>
      <c r="AE18" s="20">
        <f t="shared" si="1"/>
        <v>0</v>
      </c>
      <c r="AF18" s="79"/>
    </row>
    <row r="19" spans="1:32" ht="16.2" customHeight="1" x14ac:dyDescent="0.3">
      <c r="A19" s="46">
        <v>14</v>
      </c>
      <c r="B19" s="176" t="s">
        <v>5</v>
      </c>
      <c r="C19" s="29" t="s">
        <v>49</v>
      </c>
      <c r="D19" s="83">
        <v>0</v>
      </c>
      <c r="E19" s="83">
        <v>0</v>
      </c>
      <c r="F19" s="83">
        <v>4511.957125260652</v>
      </c>
      <c r="G19" s="83">
        <v>28274.713065056516</v>
      </c>
      <c r="H19" s="83">
        <v>0</v>
      </c>
      <c r="I19" s="83">
        <v>0</v>
      </c>
      <c r="J19" s="83">
        <v>0</v>
      </c>
      <c r="K19" s="83">
        <v>153.32411951241153</v>
      </c>
      <c r="L19" s="83">
        <v>0</v>
      </c>
      <c r="M19" s="83">
        <v>0</v>
      </c>
      <c r="N19" s="83">
        <v>103.11559210435257</v>
      </c>
      <c r="O19" s="83">
        <v>30873.774949955416</v>
      </c>
      <c r="P19" s="83">
        <v>0</v>
      </c>
      <c r="Q19" s="88">
        <v>0</v>
      </c>
      <c r="R19" s="89">
        <v>0</v>
      </c>
      <c r="S19" s="89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19">
        <f t="shared" si="0"/>
        <v>63916.88485188935</v>
      </c>
      <c r="AE19" s="20">
        <f t="shared" si="1"/>
        <v>2.0414276047515432</v>
      </c>
      <c r="AF19" s="79"/>
    </row>
    <row r="20" spans="1:32" x14ac:dyDescent="0.3">
      <c r="A20" s="46">
        <v>15</v>
      </c>
      <c r="B20" s="176"/>
      <c r="C20" s="29" t="s">
        <v>23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9">
        <v>0</v>
      </c>
      <c r="R20" s="88">
        <v>0</v>
      </c>
      <c r="S20" s="89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19">
        <f t="shared" si="0"/>
        <v>0</v>
      </c>
      <c r="AE20" s="20">
        <f t="shared" si="1"/>
        <v>0</v>
      </c>
      <c r="AF20" s="79"/>
    </row>
    <row r="21" spans="1:32" ht="44.1" customHeight="1" x14ac:dyDescent="0.3">
      <c r="A21" s="46">
        <v>16</v>
      </c>
      <c r="B21" s="176"/>
      <c r="C21" s="29" t="s">
        <v>24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9">
        <v>0</v>
      </c>
      <c r="R21" s="89">
        <v>0</v>
      </c>
      <c r="S21" s="88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9">
        <f t="shared" si="0"/>
        <v>0</v>
      </c>
      <c r="AE21" s="20">
        <f t="shared" si="1"/>
        <v>0</v>
      </c>
      <c r="AF21" s="79"/>
    </row>
    <row r="22" spans="1:32" ht="68.099999999999994" customHeight="1" x14ac:dyDescent="0.3">
      <c r="A22" s="46">
        <v>17</v>
      </c>
      <c r="B22" s="90" t="s">
        <v>6</v>
      </c>
      <c r="C22" s="6" t="s">
        <v>25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91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19">
        <f t="shared" si="0"/>
        <v>0</v>
      </c>
      <c r="AE22" s="20">
        <f t="shared" si="1"/>
        <v>0</v>
      </c>
      <c r="AF22" s="79"/>
    </row>
    <row r="23" spans="1:32" ht="44.1" customHeight="1" x14ac:dyDescent="0.3">
      <c r="A23" s="46">
        <v>18</v>
      </c>
      <c r="B23" s="177" t="s">
        <v>7</v>
      </c>
      <c r="C23" s="30" t="s">
        <v>26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92">
        <v>0</v>
      </c>
      <c r="V23" s="9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19">
        <f t="shared" si="0"/>
        <v>0</v>
      </c>
      <c r="AE23" s="20">
        <f t="shared" si="1"/>
        <v>0</v>
      </c>
      <c r="AF23" s="79"/>
    </row>
    <row r="24" spans="1:32" x14ac:dyDescent="0.3">
      <c r="A24" s="46">
        <v>19</v>
      </c>
      <c r="B24" s="177"/>
      <c r="C24" s="30" t="s">
        <v>50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3">
        <v>0</v>
      </c>
      <c r="V24" s="92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19">
        <f t="shared" si="0"/>
        <v>0</v>
      </c>
      <c r="AE24" s="20">
        <f t="shared" si="1"/>
        <v>0</v>
      </c>
      <c r="AF24" s="79"/>
    </row>
    <row r="25" spans="1:32" ht="16.2" customHeight="1" x14ac:dyDescent="0.3">
      <c r="A25" s="46">
        <v>20</v>
      </c>
      <c r="B25" s="178" t="s">
        <v>8</v>
      </c>
      <c r="C25" s="31" t="s">
        <v>28</v>
      </c>
      <c r="D25" s="83">
        <v>0</v>
      </c>
      <c r="E25" s="83">
        <v>0</v>
      </c>
      <c r="F25" s="83">
        <v>0</v>
      </c>
      <c r="G25" s="83">
        <v>76.890328450863507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0.85401382359059996</v>
      </c>
      <c r="P25" s="83">
        <v>0</v>
      </c>
      <c r="Q25" s="83">
        <v>0</v>
      </c>
      <c r="R25" s="83">
        <v>4.4586604593984998</v>
      </c>
      <c r="S25" s="83">
        <v>0</v>
      </c>
      <c r="T25" s="83">
        <v>0</v>
      </c>
      <c r="U25" s="83">
        <v>0</v>
      </c>
      <c r="V25" s="83">
        <v>0</v>
      </c>
      <c r="W25" s="94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9">
        <f t="shared" si="0"/>
        <v>82.203002733852614</v>
      </c>
      <c r="AE25" s="20">
        <f t="shared" si="1"/>
        <v>2.6254639812815107E-3</v>
      </c>
      <c r="AF25" s="79"/>
    </row>
    <row r="26" spans="1:32" x14ac:dyDescent="0.3">
      <c r="A26" s="46">
        <v>21</v>
      </c>
      <c r="B26" s="178"/>
      <c r="C26" s="31" t="s">
        <v>29</v>
      </c>
      <c r="D26" s="83">
        <v>0</v>
      </c>
      <c r="E26" s="83">
        <v>0</v>
      </c>
      <c r="F26" s="83">
        <v>0</v>
      </c>
      <c r="G26" s="83">
        <v>2.9380906001825999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95">
        <v>0</v>
      </c>
      <c r="X26" s="94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9">
        <f t="shared" si="0"/>
        <v>2.9380906001825999</v>
      </c>
      <c r="AE26" s="20">
        <f t="shared" si="1"/>
        <v>9.3839042224481853E-5</v>
      </c>
      <c r="AF26" s="79"/>
    </row>
    <row r="27" spans="1:32" x14ac:dyDescent="0.3">
      <c r="A27" s="46">
        <v>22</v>
      </c>
      <c r="B27" s="178"/>
      <c r="C27" s="31" t="s">
        <v>30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95">
        <v>0</v>
      </c>
      <c r="X27" s="95">
        <v>0</v>
      </c>
      <c r="Y27" s="94">
        <v>0</v>
      </c>
      <c r="Z27" s="95">
        <v>0</v>
      </c>
      <c r="AA27" s="95">
        <v>0</v>
      </c>
      <c r="AB27" s="95">
        <v>0</v>
      </c>
      <c r="AC27" s="95">
        <v>0</v>
      </c>
      <c r="AD27" s="19">
        <f t="shared" si="0"/>
        <v>0</v>
      </c>
      <c r="AE27" s="20">
        <f t="shared" si="1"/>
        <v>0</v>
      </c>
      <c r="AF27" s="79"/>
    </row>
    <row r="28" spans="1:32" x14ac:dyDescent="0.3">
      <c r="A28" s="46">
        <v>23</v>
      </c>
      <c r="B28" s="178"/>
      <c r="C28" s="31" t="s">
        <v>31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95">
        <v>0</v>
      </c>
      <c r="X28" s="95">
        <v>0</v>
      </c>
      <c r="Y28" s="95">
        <v>0</v>
      </c>
      <c r="Z28" s="94">
        <v>0</v>
      </c>
      <c r="AA28" s="95">
        <v>0</v>
      </c>
      <c r="AB28" s="95">
        <v>0</v>
      </c>
      <c r="AC28" s="95">
        <v>0</v>
      </c>
      <c r="AD28" s="19">
        <f t="shared" si="0"/>
        <v>0</v>
      </c>
      <c r="AE28" s="20">
        <f t="shared" si="1"/>
        <v>0</v>
      </c>
      <c r="AF28" s="79"/>
    </row>
    <row r="29" spans="1:32" x14ac:dyDescent="0.3">
      <c r="A29" s="46">
        <v>24</v>
      </c>
      <c r="B29" s="178"/>
      <c r="C29" s="31" t="s">
        <v>32</v>
      </c>
      <c r="D29" s="83">
        <v>0</v>
      </c>
      <c r="E29" s="83">
        <v>0</v>
      </c>
      <c r="F29" s="83">
        <v>34.16306496580642</v>
      </c>
      <c r="G29" s="83">
        <v>19.9315813495943</v>
      </c>
      <c r="H29" s="83">
        <v>0</v>
      </c>
      <c r="I29" s="83">
        <v>0</v>
      </c>
      <c r="J29" s="83">
        <v>0</v>
      </c>
      <c r="K29" s="83">
        <v>1.1800817629305</v>
      </c>
      <c r="L29" s="83">
        <v>0</v>
      </c>
      <c r="M29" s="83">
        <v>0</v>
      </c>
      <c r="N29" s="83">
        <v>0.19251485108159999</v>
      </c>
      <c r="O29" s="83">
        <v>2.3640443151651498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95">
        <v>0</v>
      </c>
      <c r="X29" s="95">
        <v>0</v>
      </c>
      <c r="Y29" s="95">
        <v>0</v>
      </c>
      <c r="Z29" s="95">
        <v>0</v>
      </c>
      <c r="AA29" s="94">
        <v>0</v>
      </c>
      <c r="AB29" s="95">
        <v>0</v>
      </c>
      <c r="AC29" s="95">
        <v>0</v>
      </c>
      <c r="AD29" s="19">
        <f t="shared" si="0"/>
        <v>57.831287244577972</v>
      </c>
      <c r="AE29" s="20">
        <f t="shared" si="1"/>
        <v>1.8470610148314751E-3</v>
      </c>
      <c r="AF29" s="79"/>
    </row>
    <row r="30" spans="1:32" x14ac:dyDescent="0.3">
      <c r="A30" s="46">
        <v>25</v>
      </c>
      <c r="B30" s="178"/>
      <c r="C30" s="31" t="s">
        <v>33</v>
      </c>
      <c r="D30" s="83">
        <v>0</v>
      </c>
      <c r="E30" s="83">
        <v>0</v>
      </c>
      <c r="F30" s="83">
        <v>4.5903794613266999</v>
      </c>
      <c r="G30" s="83">
        <v>8.9944201471162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0.1099417891235</v>
      </c>
      <c r="O30" s="83">
        <v>11.609584971395901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0</v>
      </c>
      <c r="AC30" s="95">
        <v>0</v>
      </c>
      <c r="AD30" s="19">
        <f t="shared" si="0"/>
        <v>25.3043263689623</v>
      </c>
      <c r="AE30" s="20">
        <f t="shared" si="1"/>
        <v>8.0818942426470698E-4</v>
      </c>
      <c r="AF30" s="79"/>
    </row>
    <row r="31" spans="1:32" x14ac:dyDescent="0.3">
      <c r="A31" s="46">
        <v>26</v>
      </c>
      <c r="B31" s="178"/>
      <c r="C31" s="31" t="s">
        <v>34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4">
        <v>0</v>
      </c>
      <c r="AD31" s="19">
        <f t="shared" si="0"/>
        <v>0</v>
      </c>
      <c r="AE31" s="20">
        <f t="shared" si="1"/>
        <v>0</v>
      </c>
      <c r="AF31" s="79"/>
    </row>
    <row r="32" spans="1:32" ht="16.2" customHeight="1" x14ac:dyDescent="0.35">
      <c r="A32" s="77"/>
      <c r="B32" s="179" t="s">
        <v>43</v>
      </c>
      <c r="C32" s="179"/>
      <c r="D32" s="22">
        <f>SUM(D6:D31)</f>
        <v>0</v>
      </c>
      <c r="E32" s="22">
        <f t="shared" ref="E32:AD32" si="2">SUM(E6:E31)</f>
        <v>2089217.9085480543</v>
      </c>
      <c r="F32" s="22">
        <f t="shared" si="2"/>
        <v>142673.87898127118</v>
      </c>
      <c r="G32" s="22">
        <f t="shared" si="2"/>
        <v>335758.87850654323</v>
      </c>
      <c r="H32" s="22">
        <f t="shared" si="2"/>
        <v>30213.213196640314</v>
      </c>
      <c r="I32" s="22">
        <f t="shared" si="2"/>
        <v>0</v>
      </c>
      <c r="J32" s="22">
        <f t="shared" si="2"/>
        <v>95635.98325709191</v>
      </c>
      <c r="K32" s="22">
        <f t="shared" si="2"/>
        <v>4437.7180183958271</v>
      </c>
      <c r="L32" s="22">
        <f t="shared" si="2"/>
        <v>0</v>
      </c>
      <c r="M32" s="22">
        <f t="shared" si="2"/>
        <v>28947.094514042819</v>
      </c>
      <c r="N32" s="22">
        <f t="shared" si="2"/>
        <v>1529.1037882381931</v>
      </c>
      <c r="O32" s="22">
        <f t="shared" si="2"/>
        <v>385205.60536748113</v>
      </c>
      <c r="P32" s="22">
        <f t="shared" si="2"/>
        <v>10569.821132415971</v>
      </c>
      <c r="Q32" s="22">
        <f t="shared" si="2"/>
        <v>0</v>
      </c>
      <c r="R32" s="22">
        <f t="shared" si="2"/>
        <v>6800.338630498456</v>
      </c>
      <c r="S32" s="22">
        <f t="shared" si="2"/>
        <v>0</v>
      </c>
      <c r="T32" s="22">
        <f t="shared" si="2"/>
        <v>0</v>
      </c>
      <c r="U32" s="22">
        <f t="shared" si="2"/>
        <v>0</v>
      </c>
      <c r="V32" s="22">
        <f t="shared" si="2"/>
        <v>0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0</v>
      </c>
      <c r="AB32" s="22">
        <f t="shared" si="2"/>
        <v>0</v>
      </c>
      <c r="AC32" s="22">
        <f t="shared" si="2"/>
        <v>0</v>
      </c>
      <c r="AD32" s="12">
        <f t="shared" si="2"/>
        <v>3130989.5439406731</v>
      </c>
      <c r="AE32" s="23"/>
      <c r="AF32" s="79"/>
    </row>
    <row r="33" spans="1:32" x14ac:dyDescent="0.35">
      <c r="A33" s="77"/>
      <c r="B33" s="134" t="str">
        <f>AE3</f>
        <v>% do Brasil</v>
      </c>
      <c r="C33" s="134"/>
      <c r="D33" s="14">
        <f t="shared" ref="D33:AC33" si="3">D32/$AD$32*100</f>
        <v>0</v>
      </c>
      <c r="E33" s="14">
        <f t="shared" si="3"/>
        <v>66.72708034401667</v>
      </c>
      <c r="F33" s="14">
        <f t="shared" si="3"/>
        <v>4.5568302601771515</v>
      </c>
      <c r="G33" s="14">
        <f t="shared" si="3"/>
        <v>10.72373043073009</v>
      </c>
      <c r="H33" s="14">
        <f t="shared" si="3"/>
        <v>0.96497330229387712</v>
      </c>
      <c r="I33" s="14">
        <f t="shared" si="3"/>
        <v>0</v>
      </c>
      <c r="J33" s="14">
        <f t="shared" si="3"/>
        <v>3.0544970500516002</v>
      </c>
      <c r="K33" s="14">
        <f t="shared" si="3"/>
        <v>0.14173531901388919</v>
      </c>
      <c r="L33" s="14">
        <f t="shared" si="3"/>
        <v>0</v>
      </c>
      <c r="M33" s="14">
        <f t="shared" si="3"/>
        <v>0.92453501066662513</v>
      </c>
      <c r="N33" s="14">
        <f t="shared" si="3"/>
        <v>4.8837716216505095E-2</v>
      </c>
      <c r="O33" s="14">
        <f t="shared" si="3"/>
        <v>12.3029987791866</v>
      </c>
      <c r="P33" s="14">
        <f t="shared" si="3"/>
        <v>0.33758723828610304</v>
      </c>
      <c r="Q33" s="14">
        <f t="shared" si="3"/>
        <v>0</v>
      </c>
      <c r="R33" s="14">
        <f t="shared" si="3"/>
        <v>0.21719454936088761</v>
      </c>
      <c r="S33" s="14">
        <f t="shared" si="3"/>
        <v>0</v>
      </c>
      <c r="T33" s="14">
        <f t="shared" si="3"/>
        <v>0</v>
      </c>
      <c r="U33" s="14">
        <f t="shared" si="3"/>
        <v>0</v>
      </c>
      <c r="V33" s="14">
        <f t="shared" si="3"/>
        <v>0</v>
      </c>
      <c r="W33" s="14">
        <f t="shared" si="3"/>
        <v>0</v>
      </c>
      <c r="X33" s="14">
        <f t="shared" si="3"/>
        <v>0</v>
      </c>
      <c r="Y33" s="14">
        <f t="shared" si="3"/>
        <v>0</v>
      </c>
      <c r="Z33" s="14">
        <f t="shared" si="3"/>
        <v>0</v>
      </c>
      <c r="AA33" s="14">
        <f t="shared" si="3"/>
        <v>0</v>
      </c>
      <c r="AB33" s="14">
        <f t="shared" si="3"/>
        <v>0</v>
      </c>
      <c r="AC33" s="14">
        <f t="shared" si="3"/>
        <v>0</v>
      </c>
      <c r="AD33" s="15"/>
      <c r="AE33" s="15"/>
      <c r="AF33" s="79"/>
    </row>
    <row r="34" spans="1:32" x14ac:dyDescent="0.35">
      <c r="A34" s="77"/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9"/>
    </row>
    <row r="35" spans="1:32" x14ac:dyDescent="0.35">
      <c r="A35" s="77"/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9"/>
    </row>
    <row r="36" spans="1:32" x14ac:dyDescent="0.35">
      <c r="A36" s="77"/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9"/>
    </row>
    <row r="37" spans="1:32" x14ac:dyDescent="0.35">
      <c r="A37" s="77"/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9"/>
    </row>
    <row r="38" spans="1:32" x14ac:dyDescent="0.35">
      <c r="A38" s="77"/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9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3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AC31"/>
    </sheetView>
  </sheetViews>
  <sheetFormatPr defaultColWidth="8.77734375" defaultRowHeight="14.4" x14ac:dyDescent="0.3"/>
  <cols>
    <col min="1" max="1" width="4.5546875" style="17" bestFit="1" customWidth="1"/>
    <col min="2" max="2" width="10.77734375" style="18" customWidth="1"/>
    <col min="3" max="3" width="10.77734375" style="17" customWidth="1"/>
    <col min="4" max="29" width="12.77734375" style="17" customWidth="1"/>
    <col min="30" max="30" width="15.6640625" style="17" bestFit="1" customWidth="1"/>
    <col min="31" max="31" width="12.77734375" style="17" customWidth="1"/>
    <col min="32" max="16384" width="8.77734375" style="5"/>
  </cols>
  <sheetData>
    <row r="1" spans="1:32" ht="16.2" x14ac:dyDescent="0.35">
      <c r="A1" s="32"/>
      <c r="B1" s="33"/>
      <c r="C1" s="34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4"/>
      <c r="AE1" s="34"/>
      <c r="AF1" s="4"/>
    </row>
    <row r="2" spans="1:32" ht="16.2" x14ac:dyDescent="0.35">
      <c r="A2" s="32"/>
      <c r="B2" s="122" t="s">
        <v>60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4"/>
    </row>
    <row r="3" spans="1:32" ht="16.2" x14ac:dyDescent="0.35">
      <c r="A3" s="32"/>
      <c r="B3" s="143" t="s">
        <v>63</v>
      </c>
      <c r="C3" s="143"/>
      <c r="D3" s="144" t="s">
        <v>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22" t="s">
        <v>2</v>
      </c>
      <c r="AE3" s="124" t="s">
        <v>64</v>
      </c>
      <c r="AF3" s="4"/>
    </row>
    <row r="4" spans="1:32" ht="32.4" x14ac:dyDescent="0.35">
      <c r="A4" s="32"/>
      <c r="B4" s="143"/>
      <c r="C4" s="143"/>
      <c r="D4" s="148" t="s">
        <v>3</v>
      </c>
      <c r="E4" s="148"/>
      <c r="F4" s="148"/>
      <c r="G4" s="148"/>
      <c r="H4" s="148"/>
      <c r="I4" s="180" t="s">
        <v>4</v>
      </c>
      <c r="J4" s="181"/>
      <c r="K4" s="181"/>
      <c r="L4" s="181"/>
      <c r="M4" s="181"/>
      <c r="N4" s="181"/>
      <c r="O4" s="181"/>
      <c r="P4" s="182"/>
      <c r="Q4" s="150" t="s">
        <v>5</v>
      </c>
      <c r="R4" s="150"/>
      <c r="S4" s="150"/>
      <c r="T4" s="47" t="s">
        <v>6</v>
      </c>
      <c r="U4" s="151" t="s">
        <v>7</v>
      </c>
      <c r="V4" s="151"/>
      <c r="W4" s="152" t="s">
        <v>8</v>
      </c>
      <c r="X4" s="152"/>
      <c r="Y4" s="152"/>
      <c r="Z4" s="152"/>
      <c r="AA4" s="152"/>
      <c r="AB4" s="152"/>
      <c r="AC4" s="152"/>
      <c r="AD4" s="122"/>
      <c r="AE4" s="125"/>
      <c r="AF4" s="4"/>
    </row>
    <row r="5" spans="1:32" ht="16.2" x14ac:dyDescent="0.35">
      <c r="A5" s="32"/>
      <c r="B5" s="143"/>
      <c r="C5" s="143"/>
      <c r="D5" s="48" t="s">
        <v>9</v>
      </c>
      <c r="E5" s="48" t="s">
        <v>10</v>
      </c>
      <c r="F5" s="48" t="s">
        <v>45</v>
      </c>
      <c r="G5" s="48" t="s">
        <v>46</v>
      </c>
      <c r="H5" s="48" t="s">
        <v>13</v>
      </c>
      <c r="I5" s="49" t="s">
        <v>14</v>
      </c>
      <c r="J5" s="49" t="s">
        <v>15</v>
      </c>
      <c r="K5" s="49" t="s">
        <v>16</v>
      </c>
      <c r="L5" s="50" t="s">
        <v>17</v>
      </c>
      <c r="M5" s="50" t="s">
        <v>18</v>
      </c>
      <c r="N5" s="50" t="s">
        <v>47</v>
      </c>
      <c r="O5" s="50" t="s">
        <v>48</v>
      </c>
      <c r="P5" s="50" t="s">
        <v>21</v>
      </c>
      <c r="Q5" s="51" t="s">
        <v>49</v>
      </c>
      <c r="R5" s="51" t="s">
        <v>23</v>
      </c>
      <c r="S5" s="51" t="s">
        <v>24</v>
      </c>
      <c r="T5" s="47" t="s">
        <v>25</v>
      </c>
      <c r="U5" s="52" t="s">
        <v>26</v>
      </c>
      <c r="V5" s="52" t="s">
        <v>50</v>
      </c>
      <c r="W5" s="53" t="s">
        <v>28</v>
      </c>
      <c r="X5" s="53" t="s">
        <v>29</v>
      </c>
      <c r="Y5" s="53" t="s">
        <v>30</v>
      </c>
      <c r="Z5" s="53" t="s">
        <v>31</v>
      </c>
      <c r="AA5" s="53" t="s">
        <v>32</v>
      </c>
      <c r="AB5" s="53" t="s">
        <v>33</v>
      </c>
      <c r="AC5" s="53" t="s">
        <v>34</v>
      </c>
      <c r="AD5" s="122"/>
      <c r="AE5" s="126"/>
      <c r="AF5" s="4"/>
    </row>
    <row r="6" spans="1:32" ht="16.2" x14ac:dyDescent="0.3">
      <c r="A6" s="46">
        <v>1</v>
      </c>
      <c r="B6" s="154" t="s">
        <v>3</v>
      </c>
      <c r="C6" s="48" t="s">
        <v>9</v>
      </c>
      <c r="D6" s="102">
        <v>0</v>
      </c>
      <c r="E6" s="103">
        <v>-280399.84846167552</v>
      </c>
      <c r="F6" s="103">
        <v>437183.60276174202</v>
      </c>
      <c r="G6" s="103">
        <v>54951.846190592609</v>
      </c>
      <c r="H6" s="103">
        <v>14163.5718976063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9629089.6339517105</v>
      </c>
      <c r="P6" s="104">
        <v>0</v>
      </c>
      <c r="Q6" s="104">
        <v>588316.86600938987</v>
      </c>
      <c r="R6" s="104">
        <v>0</v>
      </c>
      <c r="S6" s="104">
        <v>0</v>
      </c>
      <c r="T6" s="104">
        <v>39861.029920164634</v>
      </c>
      <c r="U6" s="104">
        <v>0</v>
      </c>
      <c r="V6" s="104">
        <v>65515.048410264331</v>
      </c>
      <c r="W6" s="104">
        <v>0</v>
      </c>
      <c r="X6" s="104">
        <v>0</v>
      </c>
      <c r="Y6" s="104">
        <v>0</v>
      </c>
      <c r="Z6" s="104">
        <v>0</v>
      </c>
      <c r="AA6" s="104">
        <v>8561.0047509045253</v>
      </c>
      <c r="AB6" s="104">
        <v>346.66616560001569</v>
      </c>
      <c r="AC6" s="104">
        <v>0</v>
      </c>
      <c r="AD6" s="19">
        <f t="shared" ref="AD6:AD31" si="0">SUM(D6:AC6)</f>
        <v>10557589.421596298</v>
      </c>
      <c r="AE6" s="20">
        <f t="shared" ref="AE6:AE31" si="1">AD6/$AD$32*100</f>
        <v>108.10138070599093</v>
      </c>
      <c r="AF6" s="4"/>
    </row>
    <row r="7" spans="1:32" ht="16.2" x14ac:dyDescent="0.3">
      <c r="A7" s="46">
        <v>2</v>
      </c>
      <c r="B7" s="154"/>
      <c r="C7" s="48" t="s">
        <v>10</v>
      </c>
      <c r="D7" s="103">
        <v>0</v>
      </c>
      <c r="E7" s="102">
        <v>-1380625.7409563328</v>
      </c>
      <c r="F7" s="103">
        <v>13707.879149529899</v>
      </c>
      <c r="G7" s="103">
        <v>880.88143442408864</v>
      </c>
      <c r="H7" s="103">
        <v>1343.8157746664399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215689.73962005248</v>
      </c>
      <c r="P7" s="104">
        <v>0</v>
      </c>
      <c r="Q7" s="104">
        <v>8924.2145537740125</v>
      </c>
      <c r="R7" s="104">
        <v>0</v>
      </c>
      <c r="S7" s="104">
        <v>0</v>
      </c>
      <c r="T7" s="104">
        <v>2512.0277135701062</v>
      </c>
      <c r="U7" s="104">
        <v>0</v>
      </c>
      <c r="V7" s="104">
        <v>256.908784419011</v>
      </c>
      <c r="W7" s="104">
        <v>0</v>
      </c>
      <c r="X7" s="104">
        <v>0</v>
      </c>
      <c r="Y7" s="104">
        <v>0</v>
      </c>
      <c r="Z7" s="104">
        <v>0</v>
      </c>
      <c r="AA7" s="104">
        <v>2978.5340828323297</v>
      </c>
      <c r="AB7" s="104">
        <v>301.82216985619698</v>
      </c>
      <c r="AC7" s="104">
        <v>0</v>
      </c>
      <c r="AD7" s="19">
        <f t="shared" si="0"/>
        <v>-1134029.9176732083</v>
      </c>
      <c r="AE7" s="20">
        <f t="shared" si="1"/>
        <v>-11.611571066744467</v>
      </c>
      <c r="AF7" s="4"/>
    </row>
    <row r="8" spans="1:32" ht="16.2" x14ac:dyDescent="0.3">
      <c r="A8" s="46">
        <v>3</v>
      </c>
      <c r="B8" s="154"/>
      <c r="C8" s="48" t="s">
        <v>45</v>
      </c>
      <c r="D8" s="103">
        <v>0</v>
      </c>
      <c r="E8" s="103">
        <v>0</v>
      </c>
      <c r="F8" s="102">
        <v>0</v>
      </c>
      <c r="G8" s="103">
        <v>84.564567403830296</v>
      </c>
      <c r="H8" s="103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138627.33805651599</v>
      </c>
      <c r="P8" s="104">
        <v>0</v>
      </c>
      <c r="Q8" s="104">
        <v>964.48782352322905</v>
      </c>
      <c r="R8" s="104">
        <v>0</v>
      </c>
      <c r="S8" s="104">
        <v>0</v>
      </c>
      <c r="T8" s="104">
        <v>351.33911010472701</v>
      </c>
      <c r="U8" s="104">
        <v>0</v>
      </c>
      <c r="V8" s="104">
        <v>0.1039249896254</v>
      </c>
      <c r="W8" s="104">
        <v>0</v>
      </c>
      <c r="X8" s="104">
        <v>0</v>
      </c>
      <c r="Y8" s="104">
        <v>0</v>
      </c>
      <c r="Z8" s="104">
        <v>0</v>
      </c>
      <c r="AA8" s="104">
        <v>233.239730256819</v>
      </c>
      <c r="AB8" s="104">
        <v>0</v>
      </c>
      <c r="AC8" s="104">
        <v>0</v>
      </c>
      <c r="AD8" s="19">
        <f t="shared" si="0"/>
        <v>140261.0732127942</v>
      </c>
      <c r="AE8" s="20">
        <f t="shared" si="1"/>
        <v>1.4361626568458266</v>
      </c>
      <c r="AF8" s="4"/>
    </row>
    <row r="9" spans="1:32" ht="16.2" x14ac:dyDescent="0.3">
      <c r="A9" s="46">
        <v>4</v>
      </c>
      <c r="B9" s="154"/>
      <c r="C9" s="48" t="s">
        <v>46</v>
      </c>
      <c r="D9" s="103">
        <v>0</v>
      </c>
      <c r="E9" s="103">
        <v>0</v>
      </c>
      <c r="F9" s="103">
        <v>4606.5868620659739</v>
      </c>
      <c r="G9" s="102">
        <v>0</v>
      </c>
      <c r="H9" s="103">
        <v>0</v>
      </c>
      <c r="I9" s="104">
        <v>0</v>
      </c>
      <c r="J9" s="104">
        <v>0</v>
      </c>
      <c r="K9" s="104">
        <v>295.53609433251984</v>
      </c>
      <c r="L9" s="104">
        <v>0</v>
      </c>
      <c r="M9" s="104">
        <v>0</v>
      </c>
      <c r="N9" s="104">
        <v>390.5572430499937</v>
      </c>
      <c r="O9" s="104">
        <v>26785.465130311841</v>
      </c>
      <c r="P9" s="104">
        <v>0</v>
      </c>
      <c r="Q9" s="104">
        <v>8376.5229101096356</v>
      </c>
      <c r="R9" s="104">
        <v>0</v>
      </c>
      <c r="S9" s="104">
        <v>0</v>
      </c>
      <c r="T9" s="104">
        <v>240.81969598418769</v>
      </c>
      <c r="U9" s="104">
        <v>0</v>
      </c>
      <c r="V9" s="104">
        <v>24.098296258190601</v>
      </c>
      <c r="W9" s="104">
        <v>0</v>
      </c>
      <c r="X9" s="104">
        <v>0</v>
      </c>
      <c r="Y9" s="104">
        <v>0</v>
      </c>
      <c r="Z9" s="104">
        <v>0</v>
      </c>
      <c r="AA9" s="104">
        <v>38.875973546616599</v>
      </c>
      <c r="AB9" s="104">
        <v>1.0935249670439999</v>
      </c>
      <c r="AC9" s="104">
        <v>0</v>
      </c>
      <c r="AD9" s="19">
        <f t="shared" si="0"/>
        <v>40759.555730626002</v>
      </c>
      <c r="AE9" s="20">
        <f t="shared" si="1"/>
        <v>0.41734567196090561</v>
      </c>
      <c r="AF9" s="4"/>
    </row>
    <row r="10" spans="1:32" ht="16.2" x14ac:dyDescent="0.3">
      <c r="A10" s="46">
        <v>5</v>
      </c>
      <c r="B10" s="154"/>
      <c r="C10" s="48" t="s">
        <v>13</v>
      </c>
      <c r="D10" s="103">
        <v>0</v>
      </c>
      <c r="E10" s="103">
        <v>0</v>
      </c>
      <c r="F10" s="103">
        <v>0</v>
      </c>
      <c r="G10" s="103">
        <v>0</v>
      </c>
      <c r="H10" s="102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9">
        <f t="shared" si="0"/>
        <v>0</v>
      </c>
      <c r="AE10" s="20">
        <f t="shared" si="1"/>
        <v>0</v>
      </c>
      <c r="AF10" s="4"/>
    </row>
    <row r="11" spans="1:32" ht="16.2" x14ac:dyDescent="0.3">
      <c r="A11" s="46">
        <v>6</v>
      </c>
      <c r="B11" s="184" t="s">
        <v>4</v>
      </c>
      <c r="C11" s="101" t="s">
        <v>14</v>
      </c>
      <c r="D11" s="104">
        <v>0</v>
      </c>
      <c r="E11" s="104">
        <v>0</v>
      </c>
      <c r="F11" s="104">
        <v>0</v>
      </c>
      <c r="G11" s="104">
        <v>2210.4011674206699</v>
      </c>
      <c r="H11" s="104">
        <v>0</v>
      </c>
      <c r="I11" s="106">
        <v>0</v>
      </c>
      <c r="J11" s="107">
        <v>-25206.807632988464</v>
      </c>
      <c r="K11" s="107">
        <v>6176.374320197996</v>
      </c>
      <c r="L11" s="108">
        <v>0</v>
      </c>
      <c r="M11" s="108">
        <v>0</v>
      </c>
      <c r="N11" s="108">
        <v>0</v>
      </c>
      <c r="O11" s="108">
        <v>192477.5298735463</v>
      </c>
      <c r="P11" s="108">
        <v>0</v>
      </c>
      <c r="Q11" s="104">
        <v>60495.963173463984</v>
      </c>
      <c r="R11" s="104">
        <v>0</v>
      </c>
      <c r="S11" s="104">
        <v>0</v>
      </c>
      <c r="T11" s="104">
        <v>3548.7200697778731</v>
      </c>
      <c r="U11" s="104">
        <v>0</v>
      </c>
      <c r="V11" s="109">
        <v>1396.2730484554315</v>
      </c>
      <c r="W11" s="104">
        <v>0</v>
      </c>
      <c r="X11" s="104">
        <v>0</v>
      </c>
      <c r="Y11" s="104">
        <v>0</v>
      </c>
      <c r="Z11" s="104">
        <v>0</v>
      </c>
      <c r="AA11" s="104">
        <v>51.149706030166598</v>
      </c>
      <c r="AB11" s="104">
        <v>60.7292258571415</v>
      </c>
      <c r="AC11" s="104">
        <v>0</v>
      </c>
      <c r="AD11" s="19">
        <f t="shared" si="0"/>
        <v>241210.33295176108</v>
      </c>
      <c r="AE11" s="20">
        <f t="shared" si="1"/>
        <v>2.4698033794815459</v>
      </c>
      <c r="AF11" s="4"/>
    </row>
    <row r="12" spans="1:32" ht="16.2" x14ac:dyDescent="0.3">
      <c r="A12" s="46">
        <v>7</v>
      </c>
      <c r="B12" s="185"/>
      <c r="C12" s="101" t="s">
        <v>15</v>
      </c>
      <c r="D12" s="104">
        <v>0</v>
      </c>
      <c r="E12" s="104">
        <v>0</v>
      </c>
      <c r="F12" s="104">
        <v>0</v>
      </c>
      <c r="G12" s="104">
        <v>-4.7365704243043005</v>
      </c>
      <c r="H12" s="104">
        <v>0</v>
      </c>
      <c r="I12" s="107">
        <v>0</v>
      </c>
      <c r="J12" s="106">
        <v>-55585.640236407031</v>
      </c>
      <c r="K12" s="107">
        <v>20.013103399511401</v>
      </c>
      <c r="L12" s="108">
        <v>0</v>
      </c>
      <c r="M12" s="108">
        <v>0</v>
      </c>
      <c r="N12" s="108">
        <v>0</v>
      </c>
      <c r="O12" s="108">
        <v>6324.3420853116004</v>
      </c>
      <c r="P12" s="108">
        <v>0</v>
      </c>
      <c r="Q12" s="104">
        <v>447.08588343331144</v>
      </c>
      <c r="R12" s="104">
        <v>0</v>
      </c>
      <c r="S12" s="104">
        <v>0</v>
      </c>
      <c r="T12" s="104">
        <v>57.0942594750613</v>
      </c>
      <c r="U12" s="104">
        <v>0</v>
      </c>
      <c r="V12" s="109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8.1625554734000003E-2</v>
      </c>
      <c r="AB12" s="104">
        <v>0</v>
      </c>
      <c r="AC12" s="104">
        <v>0</v>
      </c>
      <c r="AD12" s="19">
        <f t="shared" si="0"/>
        <v>-48741.759849657123</v>
      </c>
      <c r="AE12" s="20">
        <f t="shared" si="1"/>
        <v>-0.49907714037539191</v>
      </c>
      <c r="AF12" s="4"/>
    </row>
    <row r="13" spans="1:32" ht="16.2" x14ac:dyDescent="0.3">
      <c r="A13" s="46">
        <v>8</v>
      </c>
      <c r="B13" s="185"/>
      <c r="C13" s="101" t="s">
        <v>16</v>
      </c>
      <c r="D13" s="104">
        <v>0</v>
      </c>
      <c r="E13" s="104">
        <v>0</v>
      </c>
      <c r="F13" s="104">
        <v>0</v>
      </c>
      <c r="G13" s="104">
        <v>1.0640800171542999</v>
      </c>
      <c r="H13" s="104">
        <v>0</v>
      </c>
      <c r="I13" s="107">
        <v>0</v>
      </c>
      <c r="J13" s="107">
        <v>0</v>
      </c>
      <c r="K13" s="106">
        <v>0</v>
      </c>
      <c r="L13" s="108">
        <v>0</v>
      </c>
      <c r="M13" s="108">
        <v>0</v>
      </c>
      <c r="N13" s="108">
        <v>0</v>
      </c>
      <c r="O13" s="108">
        <v>990.48154718463195</v>
      </c>
      <c r="P13" s="108">
        <v>0</v>
      </c>
      <c r="Q13" s="104">
        <v>15.404744081816901</v>
      </c>
      <c r="R13" s="104">
        <v>0</v>
      </c>
      <c r="S13" s="104">
        <v>0</v>
      </c>
      <c r="T13" s="104">
        <v>2.4478385862373</v>
      </c>
      <c r="U13" s="104">
        <v>0</v>
      </c>
      <c r="V13" s="109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0.29939040247109999</v>
      </c>
      <c r="AB13" s="104">
        <v>0</v>
      </c>
      <c r="AC13" s="104">
        <v>0</v>
      </c>
      <c r="AD13" s="19">
        <f t="shared" si="0"/>
        <v>1009.6976002723115</v>
      </c>
      <c r="AE13" s="20">
        <f t="shared" si="1"/>
        <v>1.0338506294030448E-2</v>
      </c>
      <c r="AF13" s="4"/>
    </row>
    <row r="14" spans="1:32" ht="16.2" x14ac:dyDescent="0.3">
      <c r="A14" s="46">
        <v>9</v>
      </c>
      <c r="B14" s="185"/>
      <c r="C14" s="101" t="s">
        <v>17</v>
      </c>
      <c r="D14" s="104">
        <v>0</v>
      </c>
      <c r="E14" s="104">
        <v>0</v>
      </c>
      <c r="F14" s="104">
        <v>0</v>
      </c>
      <c r="G14" s="104">
        <v>-3057.7577538419278</v>
      </c>
      <c r="H14" s="104">
        <v>0</v>
      </c>
      <c r="I14" s="108">
        <v>0</v>
      </c>
      <c r="J14" s="108">
        <v>0</v>
      </c>
      <c r="K14" s="108">
        <v>0</v>
      </c>
      <c r="L14" s="110">
        <v>0</v>
      </c>
      <c r="M14" s="111">
        <v>-7596.9804232753604</v>
      </c>
      <c r="N14" s="111">
        <v>427.546362727222</v>
      </c>
      <c r="O14" s="111">
        <v>22475.632026862932</v>
      </c>
      <c r="P14" s="111">
        <v>0</v>
      </c>
      <c r="Q14" s="104">
        <v>22959.409096630414</v>
      </c>
      <c r="R14" s="104">
        <v>0</v>
      </c>
      <c r="S14" s="104">
        <v>0</v>
      </c>
      <c r="T14" s="104">
        <v>249.40981864009851</v>
      </c>
      <c r="U14" s="104">
        <v>0</v>
      </c>
      <c r="V14" s="109">
        <v>118.8328277252989</v>
      </c>
      <c r="W14" s="104">
        <v>0</v>
      </c>
      <c r="X14" s="104">
        <v>0</v>
      </c>
      <c r="Y14" s="104">
        <v>0</v>
      </c>
      <c r="Z14" s="104">
        <v>0</v>
      </c>
      <c r="AA14" s="104">
        <v>37.363653120760901</v>
      </c>
      <c r="AB14" s="104">
        <v>28.2729478859547</v>
      </c>
      <c r="AC14" s="104">
        <v>0</v>
      </c>
      <c r="AD14" s="19">
        <f t="shared" si="0"/>
        <v>35641.728556475391</v>
      </c>
      <c r="AE14" s="20">
        <f t="shared" si="1"/>
        <v>0.36494316210305677</v>
      </c>
      <c r="AF14" s="4"/>
    </row>
    <row r="15" spans="1:32" ht="16.2" x14ac:dyDescent="0.3">
      <c r="A15" s="46">
        <v>10</v>
      </c>
      <c r="B15" s="185"/>
      <c r="C15" s="101" t="s">
        <v>18</v>
      </c>
      <c r="D15" s="104">
        <v>0</v>
      </c>
      <c r="E15" s="104">
        <v>0</v>
      </c>
      <c r="F15" s="104">
        <v>0</v>
      </c>
      <c r="G15" s="104">
        <v>-79.381840821237304</v>
      </c>
      <c r="H15" s="104">
        <v>0</v>
      </c>
      <c r="I15" s="108">
        <v>0</v>
      </c>
      <c r="J15" s="108">
        <v>0</v>
      </c>
      <c r="K15" s="108">
        <v>0</v>
      </c>
      <c r="L15" s="111">
        <v>0</v>
      </c>
      <c r="M15" s="110">
        <v>-15988.213574207688</v>
      </c>
      <c r="N15" s="111">
        <v>5.8889912653907004</v>
      </c>
      <c r="O15" s="111">
        <v>224.01159350824932</v>
      </c>
      <c r="P15" s="111">
        <v>0</v>
      </c>
      <c r="Q15" s="104">
        <v>127.0914584586624</v>
      </c>
      <c r="R15" s="104">
        <v>0</v>
      </c>
      <c r="S15" s="104">
        <v>0</v>
      </c>
      <c r="T15" s="104">
        <v>23.794781846559601</v>
      </c>
      <c r="U15" s="104">
        <v>0</v>
      </c>
      <c r="V15" s="104">
        <v>0.23488401829989999</v>
      </c>
      <c r="W15" s="104">
        <v>0</v>
      </c>
      <c r="X15" s="104">
        <v>0</v>
      </c>
      <c r="Y15" s="104">
        <v>0</v>
      </c>
      <c r="Z15" s="104">
        <v>0</v>
      </c>
      <c r="AA15" s="104">
        <v>43.139769017905301</v>
      </c>
      <c r="AB15" s="104">
        <v>0</v>
      </c>
      <c r="AC15" s="104">
        <v>0</v>
      </c>
      <c r="AD15" s="19">
        <f t="shared" si="0"/>
        <v>-15643.433936913858</v>
      </c>
      <c r="AE15" s="20">
        <f t="shared" si="1"/>
        <v>-0.16017641338695421</v>
      </c>
      <c r="AF15" s="4"/>
    </row>
    <row r="16" spans="1:32" ht="16.2" x14ac:dyDescent="0.3">
      <c r="A16" s="46">
        <v>11</v>
      </c>
      <c r="B16" s="185"/>
      <c r="C16" s="101" t="s">
        <v>47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8">
        <v>0</v>
      </c>
      <c r="J16" s="108">
        <v>0</v>
      </c>
      <c r="K16" s="108">
        <v>0</v>
      </c>
      <c r="L16" s="111">
        <v>0</v>
      </c>
      <c r="M16" s="111">
        <v>0</v>
      </c>
      <c r="N16" s="106">
        <v>0</v>
      </c>
      <c r="O16" s="111">
        <v>143.34219968555001</v>
      </c>
      <c r="P16" s="111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9">
        <f t="shared" si="0"/>
        <v>143.34219968555001</v>
      </c>
      <c r="AE16" s="20">
        <f t="shared" si="1"/>
        <v>1.467710959449199E-3</v>
      </c>
      <c r="AF16" s="4"/>
    </row>
    <row r="17" spans="1:32" ht="16.2" x14ac:dyDescent="0.3">
      <c r="A17" s="46">
        <v>12</v>
      </c>
      <c r="B17" s="185"/>
      <c r="C17" s="101" t="s">
        <v>48</v>
      </c>
      <c r="D17" s="104">
        <v>0</v>
      </c>
      <c r="E17" s="104">
        <v>0</v>
      </c>
      <c r="F17" s="104">
        <v>-33154.743769447865</v>
      </c>
      <c r="G17" s="104">
        <v>-97326.50669499622</v>
      </c>
      <c r="H17" s="104">
        <v>0</v>
      </c>
      <c r="I17" s="108">
        <v>0</v>
      </c>
      <c r="J17" s="108">
        <v>0</v>
      </c>
      <c r="K17" s="108">
        <v>507.94873211283783</v>
      </c>
      <c r="L17" s="111">
        <v>0</v>
      </c>
      <c r="M17" s="111">
        <v>0</v>
      </c>
      <c r="N17" s="111">
        <v>672.49493643689027</v>
      </c>
      <c r="O17" s="110">
        <v>0</v>
      </c>
      <c r="P17" s="111">
        <v>0</v>
      </c>
      <c r="Q17" s="104">
        <v>76603.485516459623</v>
      </c>
      <c r="R17" s="104">
        <v>0</v>
      </c>
      <c r="S17" s="104">
        <v>0</v>
      </c>
      <c r="T17" s="104">
        <v>16017.037233993437</v>
      </c>
      <c r="U17" s="104">
        <v>0</v>
      </c>
      <c r="V17" s="104">
        <v>2716.575890054125</v>
      </c>
      <c r="W17" s="104">
        <v>0</v>
      </c>
      <c r="X17" s="104">
        <v>0</v>
      </c>
      <c r="Y17" s="104">
        <v>0</v>
      </c>
      <c r="Z17" s="104">
        <v>0</v>
      </c>
      <c r="AA17" s="104">
        <v>664.14982425141557</v>
      </c>
      <c r="AB17" s="104">
        <v>39.128092552869894</v>
      </c>
      <c r="AC17" s="104">
        <v>0</v>
      </c>
      <c r="AD17" s="19">
        <f t="shared" si="0"/>
        <v>-33260.430238582871</v>
      </c>
      <c r="AE17" s="20">
        <f t="shared" si="1"/>
        <v>-0.3405605473074424</v>
      </c>
      <c r="AF17" s="4"/>
    </row>
    <row r="18" spans="1:32" ht="16.2" x14ac:dyDescent="0.3">
      <c r="A18" s="46">
        <v>13</v>
      </c>
      <c r="B18" s="186"/>
      <c r="C18" s="101" t="s">
        <v>21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8">
        <v>0</v>
      </c>
      <c r="J18" s="108">
        <v>0</v>
      </c>
      <c r="K18" s="108">
        <v>0</v>
      </c>
      <c r="L18" s="111">
        <v>0</v>
      </c>
      <c r="M18" s="111">
        <v>0</v>
      </c>
      <c r="N18" s="111">
        <v>0</v>
      </c>
      <c r="O18" s="111">
        <v>0</v>
      </c>
      <c r="P18" s="110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9">
        <f t="shared" si="0"/>
        <v>0</v>
      </c>
      <c r="AE18" s="20">
        <f t="shared" si="1"/>
        <v>0</v>
      </c>
      <c r="AF18" s="4"/>
    </row>
    <row r="19" spans="1:32" ht="16.2" x14ac:dyDescent="0.3">
      <c r="A19" s="46">
        <v>14</v>
      </c>
      <c r="B19" s="156" t="s">
        <v>5</v>
      </c>
      <c r="C19" s="51" t="s">
        <v>49</v>
      </c>
      <c r="D19" s="104">
        <v>0</v>
      </c>
      <c r="E19" s="104">
        <v>0</v>
      </c>
      <c r="F19" s="104">
        <v>-4080.6606216172499</v>
      </c>
      <c r="G19" s="104">
        <v>-4490.3061506168506</v>
      </c>
      <c r="H19" s="104">
        <v>0</v>
      </c>
      <c r="I19" s="104">
        <v>0</v>
      </c>
      <c r="J19" s="104">
        <v>0</v>
      </c>
      <c r="K19" s="104">
        <v>41.833989625037745</v>
      </c>
      <c r="L19" s="104">
        <v>0</v>
      </c>
      <c r="M19" s="104">
        <v>0</v>
      </c>
      <c r="N19" s="104">
        <v>-46.064967386076702</v>
      </c>
      <c r="O19" s="104">
        <v>-13188.355972003334</v>
      </c>
      <c r="P19" s="104">
        <v>0</v>
      </c>
      <c r="Q19" s="112">
        <v>0</v>
      </c>
      <c r="R19" s="113">
        <v>0</v>
      </c>
      <c r="S19" s="113">
        <v>0</v>
      </c>
      <c r="T19" s="104">
        <v>3355.116825171689</v>
      </c>
      <c r="U19" s="104">
        <v>0</v>
      </c>
      <c r="V19" s="104">
        <v>229.44560950727461</v>
      </c>
      <c r="W19" s="104">
        <v>0</v>
      </c>
      <c r="X19" s="104">
        <v>0</v>
      </c>
      <c r="Y19" s="104">
        <v>0</v>
      </c>
      <c r="Z19" s="104">
        <v>0</v>
      </c>
      <c r="AA19" s="104">
        <v>53.385172590989889</v>
      </c>
      <c r="AB19" s="104">
        <v>7.5487584772009004</v>
      </c>
      <c r="AC19" s="104">
        <v>0</v>
      </c>
      <c r="AD19" s="19">
        <f t="shared" si="0"/>
        <v>-18118.05735625132</v>
      </c>
      <c r="AE19" s="20">
        <f t="shared" si="1"/>
        <v>-0.18551460354336899</v>
      </c>
      <c r="AF19" s="4"/>
    </row>
    <row r="20" spans="1:32" ht="16.2" x14ac:dyDescent="0.3">
      <c r="A20" s="46">
        <v>15</v>
      </c>
      <c r="B20" s="156"/>
      <c r="C20" s="51" t="s">
        <v>23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13">
        <v>0</v>
      </c>
      <c r="R20" s="112">
        <v>0</v>
      </c>
      <c r="S20" s="113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9">
        <f t="shared" si="0"/>
        <v>0</v>
      </c>
      <c r="AE20" s="20">
        <f t="shared" si="1"/>
        <v>0</v>
      </c>
      <c r="AF20" s="4"/>
    </row>
    <row r="21" spans="1:32" ht="44.1" customHeight="1" x14ac:dyDescent="0.3">
      <c r="A21" s="46">
        <v>16</v>
      </c>
      <c r="B21" s="156"/>
      <c r="C21" s="51" t="s">
        <v>24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13">
        <v>0</v>
      </c>
      <c r="R21" s="113">
        <v>0</v>
      </c>
      <c r="S21" s="112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9">
        <f t="shared" si="0"/>
        <v>0</v>
      </c>
      <c r="AE21" s="20">
        <f t="shared" si="1"/>
        <v>0</v>
      </c>
      <c r="AF21" s="4"/>
    </row>
    <row r="22" spans="1:32" ht="68.099999999999994" customHeight="1" x14ac:dyDescent="0.3">
      <c r="A22" s="46">
        <v>17</v>
      </c>
      <c r="B22" s="56" t="s">
        <v>6</v>
      </c>
      <c r="C22" s="47" t="s">
        <v>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1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9">
        <f t="shared" si="0"/>
        <v>0</v>
      </c>
      <c r="AE22" s="20">
        <f t="shared" si="1"/>
        <v>0</v>
      </c>
      <c r="AF22" s="4"/>
    </row>
    <row r="23" spans="1:32" ht="44.1" customHeight="1" x14ac:dyDescent="0.3">
      <c r="A23" s="46">
        <v>18</v>
      </c>
      <c r="B23" s="157" t="s">
        <v>7</v>
      </c>
      <c r="C23" s="52" t="s">
        <v>26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15">
        <v>0</v>
      </c>
      <c r="V23" s="116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9">
        <f t="shared" si="0"/>
        <v>0</v>
      </c>
      <c r="AE23" s="20">
        <f t="shared" si="1"/>
        <v>0</v>
      </c>
      <c r="AF23" s="4"/>
    </row>
    <row r="24" spans="1:32" ht="16.2" x14ac:dyDescent="0.3">
      <c r="A24" s="46">
        <v>19</v>
      </c>
      <c r="B24" s="157"/>
      <c r="C24" s="52" t="s">
        <v>50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16">
        <v>0</v>
      </c>
      <c r="V24" s="115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9">
        <f t="shared" si="0"/>
        <v>0</v>
      </c>
      <c r="AE24" s="20">
        <f t="shared" si="1"/>
        <v>0</v>
      </c>
      <c r="AF24" s="4"/>
    </row>
    <row r="25" spans="1:32" ht="16.2" x14ac:dyDescent="0.3">
      <c r="A25" s="46">
        <v>20</v>
      </c>
      <c r="B25" s="158" t="s">
        <v>8</v>
      </c>
      <c r="C25" s="53" t="s">
        <v>28</v>
      </c>
      <c r="D25" s="104">
        <v>0</v>
      </c>
      <c r="E25" s="104">
        <v>0</v>
      </c>
      <c r="F25" s="104">
        <v>0</v>
      </c>
      <c r="G25" s="104">
        <v>-201.969638757978</v>
      </c>
      <c r="H25" s="104">
        <v>0</v>
      </c>
      <c r="I25" s="117">
        <v>0</v>
      </c>
      <c r="J25" s="117">
        <v>0</v>
      </c>
      <c r="K25" s="117">
        <v>0</v>
      </c>
      <c r="L25" s="104">
        <v>0</v>
      </c>
      <c r="M25" s="104">
        <v>0</v>
      </c>
      <c r="N25" s="104">
        <v>0</v>
      </c>
      <c r="O25" s="104">
        <v>-40.249040412795303</v>
      </c>
      <c r="P25" s="104">
        <v>0</v>
      </c>
      <c r="Q25" s="104">
        <v>-2.1619652485768999</v>
      </c>
      <c r="R25" s="104">
        <v>0</v>
      </c>
      <c r="S25" s="104">
        <v>0</v>
      </c>
      <c r="T25" s="104">
        <v>4.9677199429199996</v>
      </c>
      <c r="U25" s="104">
        <v>0</v>
      </c>
      <c r="V25" s="104">
        <v>0</v>
      </c>
      <c r="W25" s="118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9">
        <f t="shared" si="0"/>
        <v>-239.41292447643019</v>
      </c>
      <c r="AE25" s="20">
        <f t="shared" si="1"/>
        <v>-2.4513993357063199E-3</v>
      </c>
      <c r="AF25" s="4"/>
    </row>
    <row r="26" spans="1:32" ht="16.2" x14ac:dyDescent="0.3">
      <c r="A26" s="46">
        <v>21</v>
      </c>
      <c r="B26" s="158"/>
      <c r="C26" s="53" t="s">
        <v>29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17">
        <v>0</v>
      </c>
      <c r="J26" s="117">
        <v>0</v>
      </c>
      <c r="K26" s="117">
        <v>0</v>
      </c>
      <c r="L26" s="104">
        <v>0</v>
      </c>
      <c r="M26" s="104">
        <v>0</v>
      </c>
      <c r="N26" s="104">
        <v>0</v>
      </c>
      <c r="O26" s="104">
        <v>-5.6254880340000004E-3</v>
      </c>
      <c r="P26" s="104">
        <v>0</v>
      </c>
      <c r="Q26" s="104">
        <v>0</v>
      </c>
      <c r="R26" s="104">
        <v>0</v>
      </c>
      <c r="S26" s="104">
        <v>0</v>
      </c>
      <c r="T26" s="104">
        <v>9.1868942562184994</v>
      </c>
      <c r="U26" s="104">
        <v>0</v>
      </c>
      <c r="V26" s="104">
        <v>0</v>
      </c>
      <c r="W26" s="119">
        <v>0</v>
      </c>
      <c r="X26" s="118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9">
        <f t="shared" si="0"/>
        <v>9.1812687681845002</v>
      </c>
      <c r="AE26" s="20">
        <f t="shared" si="1"/>
        <v>9.4008943788180649E-5</v>
      </c>
      <c r="AF26" s="4"/>
    </row>
    <row r="27" spans="1:32" ht="16.2" x14ac:dyDescent="0.3">
      <c r="A27" s="46">
        <v>22</v>
      </c>
      <c r="B27" s="158"/>
      <c r="C27" s="53" t="s">
        <v>30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17">
        <v>0</v>
      </c>
      <c r="J27" s="117">
        <v>0</v>
      </c>
      <c r="K27" s="117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19">
        <v>0</v>
      </c>
      <c r="X27" s="119">
        <v>0</v>
      </c>
      <c r="Y27" s="118">
        <v>0</v>
      </c>
      <c r="Z27" s="119">
        <v>0</v>
      </c>
      <c r="AA27" s="119">
        <v>0</v>
      </c>
      <c r="AB27" s="119">
        <v>0</v>
      </c>
      <c r="AC27" s="119">
        <v>0</v>
      </c>
      <c r="AD27" s="19">
        <f t="shared" si="0"/>
        <v>0</v>
      </c>
      <c r="AE27" s="20">
        <f t="shared" si="1"/>
        <v>0</v>
      </c>
      <c r="AF27" s="4"/>
    </row>
    <row r="28" spans="1:32" ht="16.2" x14ac:dyDescent="0.3">
      <c r="A28" s="46">
        <v>23</v>
      </c>
      <c r="B28" s="158"/>
      <c r="C28" s="53" t="s">
        <v>31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17">
        <v>0</v>
      </c>
      <c r="J28" s="117">
        <v>0</v>
      </c>
      <c r="K28" s="117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19">
        <v>0</v>
      </c>
      <c r="X28" s="119">
        <v>0</v>
      </c>
      <c r="Y28" s="119">
        <v>0</v>
      </c>
      <c r="Z28" s="118">
        <v>0</v>
      </c>
      <c r="AA28" s="119">
        <v>0</v>
      </c>
      <c r="AB28" s="119">
        <v>0</v>
      </c>
      <c r="AC28" s="119">
        <v>0</v>
      </c>
      <c r="AD28" s="19">
        <f t="shared" si="0"/>
        <v>0</v>
      </c>
      <c r="AE28" s="20">
        <f t="shared" si="1"/>
        <v>0</v>
      </c>
      <c r="AF28" s="4"/>
    </row>
    <row r="29" spans="1:32" ht="16.2" x14ac:dyDescent="0.3">
      <c r="A29" s="46">
        <v>24</v>
      </c>
      <c r="B29" s="158"/>
      <c r="C29" s="53" t="s">
        <v>32</v>
      </c>
      <c r="D29" s="104">
        <v>0</v>
      </c>
      <c r="E29" s="104">
        <v>0</v>
      </c>
      <c r="F29" s="104">
        <v>-51.447345397029679</v>
      </c>
      <c r="G29" s="104">
        <v>-26.339257180940297</v>
      </c>
      <c r="H29" s="104">
        <v>0</v>
      </c>
      <c r="I29" s="117">
        <v>0</v>
      </c>
      <c r="J29" s="117">
        <v>0</v>
      </c>
      <c r="K29" s="117">
        <v>-2.3633967883426998</v>
      </c>
      <c r="L29" s="104">
        <v>0</v>
      </c>
      <c r="M29" s="104">
        <v>0</v>
      </c>
      <c r="N29" s="104">
        <v>-3.4672246498997996</v>
      </c>
      <c r="O29" s="104">
        <v>-85.045382516536094</v>
      </c>
      <c r="P29" s="104">
        <v>0</v>
      </c>
      <c r="Q29" s="104">
        <v>-0.45800371100542597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19">
        <v>0</v>
      </c>
      <c r="X29" s="119">
        <v>0</v>
      </c>
      <c r="Y29" s="119">
        <v>0</v>
      </c>
      <c r="Z29" s="119">
        <v>0</v>
      </c>
      <c r="AA29" s="118">
        <v>0</v>
      </c>
      <c r="AB29" s="119">
        <v>0</v>
      </c>
      <c r="AC29" s="119">
        <v>0</v>
      </c>
      <c r="AD29" s="19">
        <f t="shared" si="0"/>
        <v>-169.12061024375399</v>
      </c>
      <c r="AE29" s="20">
        <f t="shared" si="1"/>
        <v>-1.7316615321099796E-3</v>
      </c>
      <c r="AF29" s="4"/>
    </row>
    <row r="30" spans="1:32" ht="16.2" x14ac:dyDescent="0.3">
      <c r="A30" s="46">
        <v>25</v>
      </c>
      <c r="B30" s="158"/>
      <c r="C30" s="53" t="s">
        <v>33</v>
      </c>
      <c r="D30" s="104">
        <v>0</v>
      </c>
      <c r="E30" s="104">
        <v>0</v>
      </c>
      <c r="F30" s="104">
        <v>-2.0840952322131998</v>
      </c>
      <c r="G30" s="104">
        <v>-2.6313068481084998</v>
      </c>
      <c r="H30" s="104">
        <v>0</v>
      </c>
      <c r="I30" s="117">
        <v>0</v>
      </c>
      <c r="J30" s="117">
        <v>0</v>
      </c>
      <c r="K30" s="117">
        <v>0</v>
      </c>
      <c r="L30" s="104">
        <v>0</v>
      </c>
      <c r="M30" s="104">
        <v>0</v>
      </c>
      <c r="N30" s="104">
        <v>0</v>
      </c>
      <c r="O30" s="104">
        <v>-38.604991043338195</v>
      </c>
      <c r="P30" s="104">
        <v>0</v>
      </c>
      <c r="Q30" s="104">
        <v>-0.91840371287019995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8">
        <v>0</v>
      </c>
      <c r="AC30" s="119">
        <v>0</v>
      </c>
      <c r="AD30" s="19">
        <f t="shared" si="0"/>
        <v>-44.238796836530099</v>
      </c>
      <c r="AE30" s="20">
        <f t="shared" si="1"/>
        <v>-4.5297035410547836E-4</v>
      </c>
      <c r="AF30" s="4"/>
    </row>
    <row r="31" spans="1:32" ht="16.2" x14ac:dyDescent="0.3">
      <c r="A31" s="46">
        <v>26</v>
      </c>
      <c r="B31" s="158"/>
      <c r="C31" s="53" t="s">
        <v>34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17">
        <v>0</v>
      </c>
      <c r="J31" s="117">
        <v>0</v>
      </c>
      <c r="K31" s="117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8">
        <v>0</v>
      </c>
      <c r="AD31" s="19">
        <f t="shared" si="0"/>
        <v>0</v>
      </c>
      <c r="AE31" s="20">
        <f t="shared" si="1"/>
        <v>0</v>
      </c>
      <c r="AF31" s="4"/>
    </row>
    <row r="32" spans="1:32" ht="16.2" x14ac:dyDescent="0.35">
      <c r="A32" s="32"/>
      <c r="B32" s="142" t="s">
        <v>35</v>
      </c>
      <c r="C32" s="142"/>
      <c r="D32" s="22">
        <f t="shared" ref="D32:AD32" si="2">SUM(D6:D31)</f>
        <v>0</v>
      </c>
      <c r="E32" s="22">
        <f t="shared" si="2"/>
        <v>-1661025.5894180082</v>
      </c>
      <c r="F32" s="22">
        <f t="shared" si="2"/>
        <v>418209.13294164359</v>
      </c>
      <c r="G32" s="22">
        <f t="shared" si="2"/>
        <v>-47060.871773629216</v>
      </c>
      <c r="H32" s="22">
        <f t="shared" si="2"/>
        <v>15507.38767227274</v>
      </c>
      <c r="I32" s="22">
        <f>SUM(I6:I31)</f>
        <v>0</v>
      </c>
      <c r="J32" s="22">
        <f>SUM(J6:J31)</f>
        <v>-80792.447869395488</v>
      </c>
      <c r="K32" s="22">
        <f>SUM(K6:K31)</f>
        <v>7039.3428428795605</v>
      </c>
      <c r="L32" s="22">
        <f t="shared" si="2"/>
        <v>0</v>
      </c>
      <c r="M32" s="22">
        <f t="shared" si="2"/>
        <v>-23585.193997483049</v>
      </c>
      <c r="N32" s="22">
        <f t="shared" si="2"/>
        <v>1446.9553414435202</v>
      </c>
      <c r="O32" s="22">
        <f t="shared" si="2"/>
        <v>10219475.255073223</v>
      </c>
      <c r="P32" s="22">
        <f t="shared" si="2"/>
        <v>0</v>
      </c>
      <c r="Q32" s="22">
        <f t="shared" si="2"/>
        <v>767226.99279665202</v>
      </c>
      <c r="R32" s="22">
        <f t="shared" si="2"/>
        <v>0</v>
      </c>
      <c r="S32" s="22">
        <f t="shared" si="2"/>
        <v>0</v>
      </c>
      <c r="T32" s="22">
        <f t="shared" si="2"/>
        <v>66232.991881513735</v>
      </c>
      <c r="U32" s="22">
        <f t="shared" si="2"/>
        <v>0</v>
      </c>
      <c r="V32" s="22">
        <f t="shared" si="2"/>
        <v>70257.521675691591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12661.223678508735</v>
      </c>
      <c r="AB32" s="22">
        <f t="shared" si="2"/>
        <v>785.26088519642371</v>
      </c>
      <c r="AC32" s="22">
        <f t="shared" si="2"/>
        <v>0</v>
      </c>
      <c r="AD32" s="45">
        <f t="shared" si="2"/>
        <v>9766377.9617305119</v>
      </c>
      <c r="AE32" s="23"/>
      <c r="AF32" s="4"/>
    </row>
    <row r="33" spans="1:32" ht="16.2" x14ac:dyDescent="0.35">
      <c r="A33" s="32"/>
      <c r="B33" s="183" t="str">
        <f>AE3</f>
        <v>% do Brasil</v>
      </c>
      <c r="C33" s="183"/>
      <c r="D33" s="120">
        <f t="shared" ref="D33:AC33" si="3">D32/$AD$32*100</f>
        <v>0</v>
      </c>
      <c r="E33" s="120">
        <f t="shared" si="3"/>
        <v>-17.007590694592469</v>
      </c>
      <c r="F33" s="120">
        <f t="shared" si="3"/>
        <v>4.2821313549444158</v>
      </c>
      <c r="G33" s="120">
        <f t="shared" si="3"/>
        <v>-0.48186617349888505</v>
      </c>
      <c r="H33" s="120">
        <f t="shared" si="3"/>
        <v>0.15878340704238908</v>
      </c>
      <c r="I33" s="120">
        <f t="shared" si="3"/>
        <v>0</v>
      </c>
      <c r="J33" s="120">
        <f t="shared" si="3"/>
        <v>-0.82725088242519562</v>
      </c>
      <c r="K33" s="120">
        <f t="shared" si="3"/>
        <v>7.207731331372981E-2</v>
      </c>
      <c r="L33" s="120">
        <f t="shared" si="3"/>
        <v>0</v>
      </c>
      <c r="M33" s="120">
        <f t="shared" si="3"/>
        <v>-0.24149376657243327</v>
      </c>
      <c r="N33" s="120">
        <f t="shared" si="3"/>
        <v>1.4815680358812706E-2</v>
      </c>
      <c r="O33" s="120">
        <f t="shared" si="3"/>
        <v>104.63935857406061</v>
      </c>
      <c r="P33" s="120">
        <f t="shared" si="3"/>
        <v>0</v>
      </c>
      <c r="Q33" s="120">
        <f t="shared" si="3"/>
        <v>7.85579869838159</v>
      </c>
      <c r="R33" s="120">
        <f t="shared" si="3"/>
        <v>0</v>
      </c>
      <c r="S33" s="120">
        <f t="shared" si="3"/>
        <v>0</v>
      </c>
      <c r="T33" s="120">
        <f t="shared" si="3"/>
        <v>0.67817354746096536</v>
      </c>
      <c r="U33" s="120">
        <f t="shared" si="3"/>
        <v>0</v>
      </c>
      <c r="V33" s="120">
        <f t="shared" si="3"/>
        <v>0.71938155528073178</v>
      </c>
      <c r="W33" s="120">
        <f t="shared" si="3"/>
        <v>0</v>
      </c>
      <c r="X33" s="120">
        <f t="shared" si="3"/>
        <v>0</v>
      </c>
      <c r="Y33" s="120">
        <f t="shared" si="3"/>
        <v>0</v>
      </c>
      <c r="Z33" s="120">
        <f t="shared" si="3"/>
        <v>0</v>
      </c>
      <c r="AA33" s="120">
        <f t="shared" si="3"/>
        <v>0.12964093472648364</v>
      </c>
      <c r="AB33" s="120">
        <f t="shared" si="3"/>
        <v>8.0404515192168818E-3</v>
      </c>
      <c r="AC33" s="120">
        <f t="shared" si="3"/>
        <v>0</v>
      </c>
      <c r="AD33" s="121"/>
      <c r="AE33" s="121"/>
      <c r="AF33" s="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3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AC31"/>
    </sheetView>
  </sheetViews>
  <sheetFormatPr defaultColWidth="8.77734375" defaultRowHeight="14.4" x14ac:dyDescent="0.3"/>
  <cols>
    <col min="1" max="1" width="4.5546875" style="17" customWidth="1"/>
    <col min="2" max="2" width="10.77734375" style="18" customWidth="1"/>
    <col min="3" max="3" width="10.77734375" style="17" customWidth="1"/>
    <col min="4" max="29" width="12.77734375" style="17" customWidth="1"/>
    <col min="30" max="30" width="15.6640625" style="17" bestFit="1" customWidth="1"/>
    <col min="31" max="31" width="12.77734375" style="17" customWidth="1"/>
    <col min="32" max="16384" width="8.77734375" style="5"/>
  </cols>
  <sheetData>
    <row r="1" spans="1:32" ht="16.2" x14ac:dyDescent="0.35">
      <c r="A1" s="32"/>
      <c r="B1" s="33"/>
      <c r="C1" s="34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4"/>
      <c r="AE1" s="34"/>
      <c r="AF1" s="4"/>
    </row>
    <row r="2" spans="1:32" ht="16.2" x14ac:dyDescent="0.35">
      <c r="A2" s="32"/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4"/>
    </row>
    <row r="3" spans="1:32" ht="16.2" x14ac:dyDescent="0.35">
      <c r="A3" s="32"/>
      <c r="B3" s="143" t="s">
        <v>63</v>
      </c>
      <c r="C3" s="143"/>
      <c r="D3" s="144" t="s">
        <v>37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22" t="s">
        <v>38</v>
      </c>
      <c r="AE3" s="124" t="s">
        <v>64</v>
      </c>
      <c r="AF3" s="4"/>
    </row>
    <row r="4" spans="1:32" ht="32.4" x14ac:dyDescent="0.35">
      <c r="A4" s="32"/>
      <c r="B4" s="143"/>
      <c r="C4" s="143"/>
      <c r="D4" s="148" t="s">
        <v>3</v>
      </c>
      <c r="E4" s="148"/>
      <c r="F4" s="148"/>
      <c r="G4" s="148"/>
      <c r="H4" s="148"/>
      <c r="I4" s="180" t="s">
        <v>4</v>
      </c>
      <c r="J4" s="181"/>
      <c r="K4" s="181"/>
      <c r="L4" s="181"/>
      <c r="M4" s="181"/>
      <c r="N4" s="181"/>
      <c r="O4" s="181"/>
      <c r="P4" s="182"/>
      <c r="Q4" s="150" t="s">
        <v>5</v>
      </c>
      <c r="R4" s="150"/>
      <c r="S4" s="150"/>
      <c r="T4" s="47" t="s">
        <v>6</v>
      </c>
      <c r="U4" s="151" t="s">
        <v>7</v>
      </c>
      <c r="V4" s="151"/>
      <c r="W4" s="152" t="s">
        <v>8</v>
      </c>
      <c r="X4" s="152"/>
      <c r="Y4" s="152"/>
      <c r="Z4" s="152"/>
      <c r="AA4" s="152"/>
      <c r="AB4" s="152"/>
      <c r="AC4" s="152"/>
      <c r="AD4" s="122"/>
      <c r="AE4" s="125"/>
      <c r="AF4" s="4"/>
    </row>
    <row r="5" spans="1:32" ht="16.2" x14ac:dyDescent="0.35">
      <c r="A5" s="32"/>
      <c r="B5" s="143"/>
      <c r="C5" s="143"/>
      <c r="D5" s="48" t="s">
        <v>9</v>
      </c>
      <c r="E5" s="48" t="s">
        <v>10</v>
      </c>
      <c r="F5" s="48" t="s">
        <v>45</v>
      </c>
      <c r="G5" s="48" t="s">
        <v>46</v>
      </c>
      <c r="H5" s="48" t="s">
        <v>13</v>
      </c>
      <c r="I5" s="49" t="s">
        <v>14</v>
      </c>
      <c r="J5" s="49" t="s">
        <v>15</v>
      </c>
      <c r="K5" s="49" t="s">
        <v>16</v>
      </c>
      <c r="L5" s="50" t="s">
        <v>17</v>
      </c>
      <c r="M5" s="50" t="s">
        <v>18</v>
      </c>
      <c r="N5" s="50" t="s">
        <v>47</v>
      </c>
      <c r="O5" s="50" t="s">
        <v>48</v>
      </c>
      <c r="P5" s="50" t="s">
        <v>21</v>
      </c>
      <c r="Q5" s="51" t="s">
        <v>49</v>
      </c>
      <c r="R5" s="51" t="s">
        <v>23</v>
      </c>
      <c r="S5" s="51" t="s">
        <v>24</v>
      </c>
      <c r="T5" s="47" t="s">
        <v>25</v>
      </c>
      <c r="U5" s="52" t="s">
        <v>26</v>
      </c>
      <c r="V5" s="52" t="s">
        <v>50</v>
      </c>
      <c r="W5" s="53" t="s">
        <v>28</v>
      </c>
      <c r="X5" s="53" t="s">
        <v>29</v>
      </c>
      <c r="Y5" s="53" t="s">
        <v>30</v>
      </c>
      <c r="Z5" s="53" t="s">
        <v>31</v>
      </c>
      <c r="AA5" s="53" t="s">
        <v>32</v>
      </c>
      <c r="AB5" s="53" t="s">
        <v>33</v>
      </c>
      <c r="AC5" s="53" t="s">
        <v>34</v>
      </c>
      <c r="AD5" s="122"/>
      <c r="AE5" s="126"/>
      <c r="AF5" s="4"/>
    </row>
    <row r="6" spans="1:32" ht="16.2" x14ac:dyDescent="0.3">
      <c r="A6" s="46">
        <v>1</v>
      </c>
      <c r="B6" s="154" t="s">
        <v>3</v>
      </c>
      <c r="C6" s="48" t="s">
        <v>9</v>
      </c>
      <c r="D6" s="102">
        <v>0</v>
      </c>
      <c r="E6" s="103">
        <v>-230301.32288824319</v>
      </c>
      <c r="F6" s="103">
        <v>76469.660944558142</v>
      </c>
      <c r="G6" s="103">
        <v>105963.06874386001</v>
      </c>
      <c r="H6" s="103">
        <v>147146.04431245811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9829550.6883059349</v>
      </c>
      <c r="P6" s="104">
        <v>0</v>
      </c>
      <c r="Q6" s="104">
        <v>826861.17076658353</v>
      </c>
      <c r="R6" s="104">
        <v>0</v>
      </c>
      <c r="S6" s="104">
        <v>0</v>
      </c>
      <c r="T6" s="104">
        <v>22366.340530887719</v>
      </c>
      <c r="U6" s="104">
        <v>0</v>
      </c>
      <c r="V6" s="104">
        <v>56298.934114400312</v>
      </c>
      <c r="W6" s="104">
        <v>0</v>
      </c>
      <c r="X6" s="104">
        <v>0</v>
      </c>
      <c r="Y6" s="104">
        <v>0</v>
      </c>
      <c r="Z6" s="104">
        <v>0</v>
      </c>
      <c r="AA6" s="104">
        <v>24304.978893812691</v>
      </c>
      <c r="AB6" s="104">
        <v>909.06337474503891</v>
      </c>
      <c r="AC6" s="104">
        <v>0</v>
      </c>
      <c r="AD6" s="19">
        <f t="shared" ref="AD6:AD31" si="0">SUM(D6:AC6)</f>
        <v>10859568.627098996</v>
      </c>
      <c r="AE6" s="20">
        <f t="shared" ref="AE6:AE31" si="1">AD6/$AD$32*100</f>
        <v>108.76483479436428</v>
      </c>
      <c r="AF6" s="4"/>
    </row>
    <row r="7" spans="1:32" ht="16.2" x14ac:dyDescent="0.3">
      <c r="A7" s="46">
        <v>2</v>
      </c>
      <c r="B7" s="154"/>
      <c r="C7" s="48" t="s">
        <v>10</v>
      </c>
      <c r="D7" s="103">
        <v>0</v>
      </c>
      <c r="E7" s="102">
        <v>-2078858.4913700984</v>
      </c>
      <c r="F7" s="103">
        <v>4153.1480874336485</v>
      </c>
      <c r="G7" s="103">
        <v>3000.8590735517778</v>
      </c>
      <c r="H7" s="103">
        <v>6080.6555483082202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496089.23258772731</v>
      </c>
      <c r="P7" s="104">
        <v>0</v>
      </c>
      <c r="Q7" s="104">
        <v>16922.979896715562</v>
      </c>
      <c r="R7" s="104">
        <v>0</v>
      </c>
      <c r="S7" s="104">
        <v>0</v>
      </c>
      <c r="T7" s="104">
        <v>1846.1448122692832</v>
      </c>
      <c r="U7" s="104">
        <v>0</v>
      </c>
      <c r="V7" s="104">
        <v>13250.181068928134</v>
      </c>
      <c r="W7" s="104">
        <v>0</v>
      </c>
      <c r="X7" s="104">
        <v>0</v>
      </c>
      <c r="Y7" s="104">
        <v>0</v>
      </c>
      <c r="Z7" s="104">
        <v>0</v>
      </c>
      <c r="AA7" s="104">
        <v>5064.8210776485921</v>
      </c>
      <c r="AB7" s="104">
        <v>27.6882187091738</v>
      </c>
      <c r="AC7" s="104">
        <v>0</v>
      </c>
      <c r="AD7" s="19">
        <f t="shared" si="0"/>
        <v>-1532422.7809988067</v>
      </c>
      <c r="AE7" s="20">
        <f t="shared" si="1"/>
        <v>-15.348096810635504</v>
      </c>
      <c r="AF7" s="4"/>
    </row>
    <row r="8" spans="1:32" ht="16.2" x14ac:dyDescent="0.3">
      <c r="A8" s="46">
        <v>3</v>
      </c>
      <c r="B8" s="154"/>
      <c r="C8" s="48" t="s">
        <v>45</v>
      </c>
      <c r="D8" s="103">
        <v>0</v>
      </c>
      <c r="E8" s="103">
        <v>0</v>
      </c>
      <c r="F8" s="102">
        <v>0</v>
      </c>
      <c r="G8" s="103">
        <v>1520.7371860195842</v>
      </c>
      <c r="H8" s="103">
        <v>534.36765209236921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475576.0082424953</v>
      </c>
      <c r="P8" s="104">
        <v>0</v>
      </c>
      <c r="Q8" s="104">
        <v>20849.572719069376</v>
      </c>
      <c r="R8" s="104">
        <v>0</v>
      </c>
      <c r="S8" s="104">
        <v>0</v>
      </c>
      <c r="T8" s="104">
        <v>1194.2525282354261</v>
      </c>
      <c r="U8" s="104">
        <v>0</v>
      </c>
      <c r="V8" s="104">
        <v>653.43722093381007</v>
      </c>
      <c r="W8" s="104">
        <v>0</v>
      </c>
      <c r="X8" s="104">
        <v>0</v>
      </c>
      <c r="Y8" s="104">
        <v>0</v>
      </c>
      <c r="Z8" s="104">
        <v>0</v>
      </c>
      <c r="AA8" s="104">
        <v>688.27477135213792</v>
      </c>
      <c r="AB8" s="104">
        <v>2.2061608576195</v>
      </c>
      <c r="AC8" s="104">
        <v>0</v>
      </c>
      <c r="AD8" s="19">
        <f t="shared" si="0"/>
        <v>501018.85648105561</v>
      </c>
      <c r="AE8" s="20">
        <f t="shared" si="1"/>
        <v>5.0179924290952744</v>
      </c>
      <c r="AF8" s="4"/>
    </row>
    <row r="9" spans="1:32" ht="16.2" x14ac:dyDescent="0.3">
      <c r="A9" s="46">
        <v>4</v>
      </c>
      <c r="B9" s="154"/>
      <c r="C9" s="48" t="s">
        <v>46</v>
      </c>
      <c r="D9" s="103">
        <v>0</v>
      </c>
      <c r="E9" s="103">
        <v>0</v>
      </c>
      <c r="F9" s="103">
        <v>31111.228730749575</v>
      </c>
      <c r="G9" s="102">
        <v>0</v>
      </c>
      <c r="H9" s="103">
        <v>0</v>
      </c>
      <c r="I9" s="104">
        <v>0</v>
      </c>
      <c r="J9" s="104">
        <v>0</v>
      </c>
      <c r="K9" s="104">
        <v>4758.7169113683876</v>
      </c>
      <c r="L9" s="104">
        <v>0</v>
      </c>
      <c r="M9" s="104">
        <v>0</v>
      </c>
      <c r="N9" s="104">
        <v>3863.7982137893664</v>
      </c>
      <c r="O9" s="104">
        <v>58279.886527347633</v>
      </c>
      <c r="P9" s="104">
        <v>0</v>
      </c>
      <c r="Q9" s="104">
        <v>36498.436155070107</v>
      </c>
      <c r="R9" s="104">
        <v>0</v>
      </c>
      <c r="S9" s="104">
        <v>0</v>
      </c>
      <c r="T9" s="104">
        <v>678.71672854298049</v>
      </c>
      <c r="U9" s="104">
        <v>0</v>
      </c>
      <c r="V9" s="104">
        <v>130.8367452533781</v>
      </c>
      <c r="W9" s="104">
        <v>0</v>
      </c>
      <c r="X9" s="104">
        <v>0</v>
      </c>
      <c r="Y9" s="104">
        <v>0</v>
      </c>
      <c r="Z9" s="104">
        <v>0</v>
      </c>
      <c r="AA9" s="104">
        <v>223.946520773792</v>
      </c>
      <c r="AB9" s="104">
        <v>30.1720269210401</v>
      </c>
      <c r="AC9" s="104">
        <v>0</v>
      </c>
      <c r="AD9" s="19">
        <f t="shared" si="0"/>
        <v>135575.73855981627</v>
      </c>
      <c r="AE9" s="20">
        <f t="shared" si="1"/>
        <v>1.3578691118342812</v>
      </c>
      <c r="AF9" s="4"/>
    </row>
    <row r="10" spans="1:32" ht="16.2" x14ac:dyDescent="0.3">
      <c r="A10" s="46">
        <v>5</v>
      </c>
      <c r="B10" s="154"/>
      <c r="C10" s="48" t="s">
        <v>13</v>
      </c>
      <c r="D10" s="103">
        <v>0</v>
      </c>
      <c r="E10" s="103">
        <v>0</v>
      </c>
      <c r="F10" s="103">
        <v>-34919.62661981611</v>
      </c>
      <c r="G10" s="103">
        <v>254.40870598838401</v>
      </c>
      <c r="H10" s="102">
        <v>14407.23889892819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38945.184806331592</v>
      </c>
      <c r="P10" s="104">
        <v>0</v>
      </c>
      <c r="Q10" s="104">
        <v>7753.0683940814997</v>
      </c>
      <c r="R10" s="104">
        <v>0</v>
      </c>
      <c r="S10" s="104">
        <v>0</v>
      </c>
      <c r="T10" s="104">
        <v>0</v>
      </c>
      <c r="U10" s="104">
        <v>0</v>
      </c>
      <c r="V10" s="104">
        <v>1.8170516052104002</v>
      </c>
      <c r="W10" s="105">
        <v>0</v>
      </c>
      <c r="X10" s="105">
        <v>0</v>
      </c>
      <c r="Y10" s="105">
        <v>0</v>
      </c>
      <c r="Z10" s="105">
        <v>0</v>
      </c>
      <c r="AA10" s="105">
        <v>308.38799215900099</v>
      </c>
      <c r="AB10" s="105">
        <v>0</v>
      </c>
      <c r="AC10" s="105">
        <v>0</v>
      </c>
      <c r="AD10" s="19">
        <f t="shared" si="0"/>
        <v>26750.479229277764</v>
      </c>
      <c r="AE10" s="20">
        <f t="shared" si="1"/>
        <v>0.26792145746766277</v>
      </c>
      <c r="AF10" s="4"/>
    </row>
    <row r="11" spans="1:32" ht="16.2" x14ac:dyDescent="0.3">
      <c r="A11" s="46">
        <v>6</v>
      </c>
      <c r="B11" s="184" t="s">
        <v>4</v>
      </c>
      <c r="C11" s="101" t="s">
        <v>14</v>
      </c>
      <c r="D11" s="104">
        <v>0</v>
      </c>
      <c r="E11" s="104">
        <v>0</v>
      </c>
      <c r="F11" s="104">
        <v>0</v>
      </c>
      <c r="G11" s="104">
        <v>2467.7630664825388</v>
      </c>
      <c r="H11" s="104">
        <v>0</v>
      </c>
      <c r="I11" s="106">
        <v>0</v>
      </c>
      <c r="J11" s="107">
        <v>-5211.6530806047031</v>
      </c>
      <c r="K11" s="107">
        <v>368.17323000182262</v>
      </c>
      <c r="L11" s="108">
        <v>0</v>
      </c>
      <c r="M11" s="108">
        <v>0</v>
      </c>
      <c r="N11" s="108">
        <v>0</v>
      </c>
      <c r="O11" s="108">
        <v>229121.88023962767</v>
      </c>
      <c r="P11" s="108">
        <v>0</v>
      </c>
      <c r="Q11" s="104">
        <v>39727.904811557382</v>
      </c>
      <c r="R11" s="104">
        <v>0</v>
      </c>
      <c r="S11" s="104">
        <v>0</v>
      </c>
      <c r="T11" s="104">
        <v>1234.6038714533947</v>
      </c>
      <c r="U11" s="104">
        <v>0</v>
      </c>
      <c r="V11" s="109">
        <v>4725.7335245492677</v>
      </c>
      <c r="W11" s="104">
        <v>0</v>
      </c>
      <c r="X11" s="104">
        <v>0</v>
      </c>
      <c r="Y11" s="104">
        <v>0</v>
      </c>
      <c r="Z11" s="104">
        <v>0</v>
      </c>
      <c r="AA11" s="104">
        <v>373.80955764878519</v>
      </c>
      <c r="AB11" s="104">
        <v>2.3435534053578002</v>
      </c>
      <c r="AC11" s="104">
        <v>0</v>
      </c>
      <c r="AD11" s="19">
        <f t="shared" si="0"/>
        <v>272810.55877412157</v>
      </c>
      <c r="AE11" s="20">
        <f t="shared" si="1"/>
        <v>2.7323548820513426</v>
      </c>
      <c r="AF11" s="4"/>
    </row>
    <row r="12" spans="1:32" ht="16.2" x14ac:dyDescent="0.3">
      <c r="A12" s="46">
        <v>7</v>
      </c>
      <c r="B12" s="185"/>
      <c r="C12" s="101" t="s">
        <v>15</v>
      </c>
      <c r="D12" s="104">
        <v>0</v>
      </c>
      <c r="E12" s="104">
        <v>0</v>
      </c>
      <c r="F12" s="104">
        <v>0</v>
      </c>
      <c r="G12" s="104">
        <v>120.42434747197549</v>
      </c>
      <c r="H12" s="104">
        <v>0</v>
      </c>
      <c r="I12" s="107">
        <v>0</v>
      </c>
      <c r="J12" s="106">
        <v>-113015.18932262769</v>
      </c>
      <c r="K12" s="107">
        <v>151.70891905301769</v>
      </c>
      <c r="L12" s="108">
        <v>0</v>
      </c>
      <c r="M12" s="108">
        <v>0</v>
      </c>
      <c r="N12" s="108">
        <v>0</v>
      </c>
      <c r="O12" s="108">
        <v>21574.268935855805</v>
      </c>
      <c r="P12" s="108">
        <v>0</v>
      </c>
      <c r="Q12" s="104">
        <v>3035.5207815223785</v>
      </c>
      <c r="R12" s="104">
        <v>0</v>
      </c>
      <c r="S12" s="104">
        <v>0</v>
      </c>
      <c r="T12" s="104">
        <v>379.59172178960887</v>
      </c>
      <c r="U12" s="104">
        <v>0</v>
      </c>
      <c r="V12" s="109">
        <v>148.52735768120908</v>
      </c>
      <c r="W12" s="104">
        <v>0</v>
      </c>
      <c r="X12" s="104">
        <v>0</v>
      </c>
      <c r="Y12" s="104">
        <v>0</v>
      </c>
      <c r="Z12" s="104">
        <v>0</v>
      </c>
      <c r="AA12" s="104">
        <v>201.89808366090801</v>
      </c>
      <c r="AB12" s="104">
        <v>0</v>
      </c>
      <c r="AC12" s="104">
        <v>0</v>
      </c>
      <c r="AD12" s="19">
        <f t="shared" si="0"/>
        <v>-87403.249175592777</v>
      </c>
      <c r="AE12" s="20">
        <f t="shared" si="1"/>
        <v>-0.87539388381889394</v>
      </c>
      <c r="AF12" s="4"/>
    </row>
    <row r="13" spans="1:32" ht="16.2" x14ac:dyDescent="0.3">
      <c r="A13" s="46">
        <v>8</v>
      </c>
      <c r="B13" s="185"/>
      <c r="C13" s="101" t="s">
        <v>16</v>
      </c>
      <c r="D13" s="104">
        <v>0</v>
      </c>
      <c r="E13" s="104">
        <v>0</v>
      </c>
      <c r="F13" s="104">
        <v>0</v>
      </c>
      <c r="G13" s="104">
        <v>-210.48080092007069</v>
      </c>
      <c r="H13" s="104">
        <v>0</v>
      </c>
      <c r="I13" s="107">
        <v>0</v>
      </c>
      <c r="J13" s="107">
        <v>0</v>
      </c>
      <c r="K13" s="106">
        <v>0</v>
      </c>
      <c r="L13" s="108">
        <v>0</v>
      </c>
      <c r="M13" s="108">
        <v>0</v>
      </c>
      <c r="N13" s="108">
        <v>0</v>
      </c>
      <c r="O13" s="108">
        <v>7248.8503726062581</v>
      </c>
      <c r="P13" s="108">
        <v>0</v>
      </c>
      <c r="Q13" s="104">
        <v>534.32809254914037</v>
      </c>
      <c r="R13" s="104">
        <v>0</v>
      </c>
      <c r="S13" s="104">
        <v>0</v>
      </c>
      <c r="T13" s="104">
        <v>7.3561435198793994</v>
      </c>
      <c r="U13" s="104">
        <v>0</v>
      </c>
      <c r="V13" s="109">
        <v>15.8562421827989</v>
      </c>
      <c r="W13" s="104">
        <v>0</v>
      </c>
      <c r="X13" s="104">
        <v>0</v>
      </c>
      <c r="Y13" s="104">
        <v>0</v>
      </c>
      <c r="Z13" s="104">
        <v>0</v>
      </c>
      <c r="AA13" s="104">
        <v>3.9854972583643002</v>
      </c>
      <c r="AB13" s="104">
        <v>0</v>
      </c>
      <c r="AC13" s="104">
        <v>0</v>
      </c>
      <c r="AD13" s="19">
        <f t="shared" si="0"/>
        <v>7599.89554719637</v>
      </c>
      <c r="AE13" s="20">
        <f t="shared" si="1"/>
        <v>7.6117331362733381E-2</v>
      </c>
      <c r="AF13" s="4"/>
    </row>
    <row r="14" spans="1:32" ht="16.2" x14ac:dyDescent="0.3">
      <c r="A14" s="46">
        <v>9</v>
      </c>
      <c r="B14" s="185"/>
      <c r="C14" s="101" t="s">
        <v>17</v>
      </c>
      <c r="D14" s="104">
        <v>0</v>
      </c>
      <c r="E14" s="104">
        <v>0</v>
      </c>
      <c r="F14" s="104">
        <v>0</v>
      </c>
      <c r="G14" s="104">
        <v>-28697.707280219649</v>
      </c>
      <c r="H14" s="104">
        <v>0</v>
      </c>
      <c r="I14" s="108">
        <v>0</v>
      </c>
      <c r="J14" s="108">
        <v>0</v>
      </c>
      <c r="K14" s="108">
        <v>0</v>
      </c>
      <c r="L14" s="110">
        <v>0</v>
      </c>
      <c r="M14" s="111">
        <v>-2634.2790844054202</v>
      </c>
      <c r="N14" s="111">
        <v>93.575458191518209</v>
      </c>
      <c r="O14" s="111">
        <v>33511.240112261876</v>
      </c>
      <c r="P14" s="111">
        <v>0</v>
      </c>
      <c r="Q14" s="104">
        <v>19041.83797616178</v>
      </c>
      <c r="R14" s="104">
        <v>0</v>
      </c>
      <c r="S14" s="104">
        <v>0</v>
      </c>
      <c r="T14" s="104">
        <v>264.21159408065853</v>
      </c>
      <c r="U14" s="104">
        <v>0</v>
      </c>
      <c r="V14" s="109">
        <v>865.21182967961033</v>
      </c>
      <c r="W14" s="104">
        <v>0</v>
      </c>
      <c r="X14" s="104">
        <v>0</v>
      </c>
      <c r="Y14" s="104">
        <v>0</v>
      </c>
      <c r="Z14" s="104">
        <v>0</v>
      </c>
      <c r="AA14" s="104">
        <v>139.6132386447606</v>
      </c>
      <c r="AB14" s="104">
        <v>2.9781444908396</v>
      </c>
      <c r="AC14" s="104">
        <v>0</v>
      </c>
      <c r="AD14" s="19">
        <f t="shared" si="0"/>
        <v>22586.681988885972</v>
      </c>
      <c r="AE14" s="20">
        <f t="shared" si="1"/>
        <v>0.22621862980300414</v>
      </c>
      <c r="AF14" s="4"/>
    </row>
    <row r="15" spans="1:32" ht="16.2" x14ac:dyDescent="0.3">
      <c r="A15" s="46">
        <v>10</v>
      </c>
      <c r="B15" s="185"/>
      <c r="C15" s="101" t="s">
        <v>18</v>
      </c>
      <c r="D15" s="104">
        <v>0</v>
      </c>
      <c r="E15" s="104">
        <v>0</v>
      </c>
      <c r="F15" s="104">
        <v>0</v>
      </c>
      <c r="G15" s="104">
        <v>-1194.1621811577477</v>
      </c>
      <c r="H15" s="104">
        <v>0</v>
      </c>
      <c r="I15" s="108">
        <v>0</v>
      </c>
      <c r="J15" s="108">
        <v>0</v>
      </c>
      <c r="K15" s="108">
        <v>0</v>
      </c>
      <c r="L15" s="111">
        <v>0</v>
      </c>
      <c r="M15" s="110">
        <v>-33481.169595938889</v>
      </c>
      <c r="N15" s="111">
        <v>22.450446369635298</v>
      </c>
      <c r="O15" s="111">
        <v>1809.6830256196101</v>
      </c>
      <c r="P15" s="111">
        <v>0</v>
      </c>
      <c r="Q15" s="104">
        <v>864.19175825888578</v>
      </c>
      <c r="R15" s="104">
        <v>0</v>
      </c>
      <c r="S15" s="104">
        <v>0</v>
      </c>
      <c r="T15" s="104">
        <v>45.655048167691504</v>
      </c>
      <c r="U15" s="104">
        <v>0</v>
      </c>
      <c r="V15" s="104">
        <v>21.408690949716298</v>
      </c>
      <c r="W15" s="104">
        <v>0</v>
      </c>
      <c r="X15" s="104">
        <v>0</v>
      </c>
      <c r="Y15" s="104">
        <v>0</v>
      </c>
      <c r="Z15" s="104">
        <v>0</v>
      </c>
      <c r="AA15" s="104">
        <v>101.7136172374211</v>
      </c>
      <c r="AB15" s="104">
        <v>0.3416748633767</v>
      </c>
      <c r="AC15" s="104">
        <v>0</v>
      </c>
      <c r="AD15" s="19">
        <f t="shared" si="0"/>
        <v>-31809.8875156303</v>
      </c>
      <c r="AE15" s="20">
        <f t="shared" si="1"/>
        <v>-0.31859434561988526</v>
      </c>
      <c r="AF15" s="4"/>
    </row>
    <row r="16" spans="1:32" ht="16.2" x14ac:dyDescent="0.3">
      <c r="A16" s="46">
        <v>11</v>
      </c>
      <c r="B16" s="185"/>
      <c r="C16" s="101" t="s">
        <v>47</v>
      </c>
      <c r="D16" s="104">
        <v>0</v>
      </c>
      <c r="E16" s="104">
        <v>0</v>
      </c>
      <c r="F16" s="104">
        <v>0</v>
      </c>
      <c r="G16" s="104">
        <v>-584.85628727108428</v>
      </c>
      <c r="H16" s="104">
        <v>0</v>
      </c>
      <c r="I16" s="108">
        <v>0</v>
      </c>
      <c r="J16" s="108">
        <v>0</v>
      </c>
      <c r="K16" s="108">
        <v>0</v>
      </c>
      <c r="L16" s="111">
        <v>0</v>
      </c>
      <c r="M16" s="111">
        <v>0</v>
      </c>
      <c r="N16" s="106">
        <v>0</v>
      </c>
      <c r="O16" s="111">
        <v>-202.36747581349579</v>
      </c>
      <c r="P16" s="111">
        <v>0</v>
      </c>
      <c r="Q16" s="104">
        <v>190.62975831044074</v>
      </c>
      <c r="R16" s="104">
        <v>0</v>
      </c>
      <c r="S16" s="104">
        <v>0</v>
      </c>
      <c r="T16" s="104">
        <v>3.4850543540515</v>
      </c>
      <c r="U16" s="104">
        <v>0</v>
      </c>
      <c r="V16" s="104">
        <v>6.9107491942371997</v>
      </c>
      <c r="W16" s="104">
        <v>0</v>
      </c>
      <c r="X16" s="104">
        <v>0</v>
      </c>
      <c r="Y16" s="104">
        <v>0</v>
      </c>
      <c r="Z16" s="104">
        <v>0</v>
      </c>
      <c r="AA16" s="104">
        <v>3.2415850746905002</v>
      </c>
      <c r="AB16" s="104">
        <v>0</v>
      </c>
      <c r="AC16" s="104">
        <v>0</v>
      </c>
      <c r="AD16" s="19">
        <f t="shared" si="0"/>
        <v>-582.95661615116012</v>
      </c>
      <c r="AE16" s="20">
        <f t="shared" si="1"/>
        <v>-5.8386462874539143E-3</v>
      </c>
      <c r="AF16" s="4"/>
    </row>
    <row r="17" spans="1:32" ht="16.2" x14ac:dyDescent="0.3">
      <c r="A17" s="46">
        <v>12</v>
      </c>
      <c r="B17" s="185"/>
      <c r="C17" s="101" t="s">
        <v>48</v>
      </c>
      <c r="D17" s="104">
        <v>0</v>
      </c>
      <c r="E17" s="104">
        <v>0</v>
      </c>
      <c r="F17" s="104">
        <v>52412.738758274463</v>
      </c>
      <c r="G17" s="104">
        <v>-405572.85301469127</v>
      </c>
      <c r="H17" s="104">
        <v>0</v>
      </c>
      <c r="I17" s="108">
        <v>0</v>
      </c>
      <c r="J17" s="108">
        <v>0</v>
      </c>
      <c r="K17" s="108">
        <v>5233.3095822735495</v>
      </c>
      <c r="L17" s="111">
        <v>0</v>
      </c>
      <c r="M17" s="111">
        <v>0</v>
      </c>
      <c r="N17" s="111">
        <v>2349.3930193566075</v>
      </c>
      <c r="O17" s="110">
        <v>0</v>
      </c>
      <c r="P17" s="111">
        <v>0</v>
      </c>
      <c r="Q17" s="104">
        <v>220358.30260074441</v>
      </c>
      <c r="R17" s="104">
        <v>0</v>
      </c>
      <c r="S17" s="104">
        <v>0</v>
      </c>
      <c r="T17" s="104">
        <v>17874.152930444863</v>
      </c>
      <c r="U17" s="104">
        <v>0</v>
      </c>
      <c r="V17" s="104">
        <v>7246.8239038959728</v>
      </c>
      <c r="W17" s="104">
        <v>0</v>
      </c>
      <c r="X17" s="104">
        <v>0</v>
      </c>
      <c r="Y17" s="104">
        <v>0</v>
      </c>
      <c r="Z17" s="104">
        <v>0</v>
      </c>
      <c r="AA17" s="104">
        <v>2265.6043699378156</v>
      </c>
      <c r="AB17" s="104">
        <v>122.90975346250241</v>
      </c>
      <c r="AC17" s="104">
        <v>0</v>
      </c>
      <c r="AD17" s="19">
        <f t="shared" si="0"/>
        <v>-97709.618096301099</v>
      </c>
      <c r="AE17" s="20">
        <f t="shared" si="1"/>
        <v>-0.97861810491671353</v>
      </c>
      <c r="AF17" s="4"/>
    </row>
    <row r="18" spans="1:32" ht="16.2" x14ac:dyDescent="0.3">
      <c r="A18" s="46">
        <v>13</v>
      </c>
      <c r="B18" s="186"/>
      <c r="C18" s="101" t="s">
        <v>21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8">
        <v>0</v>
      </c>
      <c r="J18" s="108">
        <v>0</v>
      </c>
      <c r="K18" s="108">
        <v>0</v>
      </c>
      <c r="L18" s="111">
        <v>0</v>
      </c>
      <c r="M18" s="111">
        <v>0</v>
      </c>
      <c r="N18" s="111">
        <v>0</v>
      </c>
      <c r="O18" s="111">
        <v>0</v>
      </c>
      <c r="P18" s="110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9">
        <f t="shared" si="0"/>
        <v>0</v>
      </c>
      <c r="AE18" s="20">
        <f t="shared" si="1"/>
        <v>0</v>
      </c>
      <c r="AF18" s="4"/>
    </row>
    <row r="19" spans="1:32" ht="16.2" x14ac:dyDescent="0.3">
      <c r="A19" s="46">
        <v>14</v>
      </c>
      <c r="B19" s="156" t="s">
        <v>5</v>
      </c>
      <c r="C19" s="51" t="s">
        <v>49</v>
      </c>
      <c r="D19" s="104">
        <v>0</v>
      </c>
      <c r="E19" s="104">
        <v>0</v>
      </c>
      <c r="F19" s="104">
        <v>-11919.326917942897</v>
      </c>
      <c r="G19" s="104">
        <v>-58233.513928861968</v>
      </c>
      <c r="H19" s="104">
        <v>0</v>
      </c>
      <c r="I19" s="104">
        <v>0</v>
      </c>
      <c r="J19" s="104">
        <v>0</v>
      </c>
      <c r="K19" s="104">
        <v>281.83257159998681</v>
      </c>
      <c r="L19" s="104">
        <v>0</v>
      </c>
      <c r="M19" s="104">
        <v>0</v>
      </c>
      <c r="N19" s="104">
        <v>78.237629422633304</v>
      </c>
      <c r="O19" s="104">
        <v>-26347.885496965657</v>
      </c>
      <c r="P19" s="104">
        <v>0</v>
      </c>
      <c r="Q19" s="112">
        <v>0</v>
      </c>
      <c r="R19" s="113">
        <v>0</v>
      </c>
      <c r="S19" s="113">
        <v>0</v>
      </c>
      <c r="T19" s="104">
        <v>5301.4593026525363</v>
      </c>
      <c r="U19" s="104">
        <v>0</v>
      </c>
      <c r="V19" s="104">
        <v>1372.9924921996558</v>
      </c>
      <c r="W19" s="104">
        <v>0</v>
      </c>
      <c r="X19" s="104">
        <v>0</v>
      </c>
      <c r="Y19" s="104">
        <v>0</v>
      </c>
      <c r="Z19" s="104">
        <v>0</v>
      </c>
      <c r="AA19" s="104">
        <v>394.16511039161026</v>
      </c>
      <c r="AB19" s="104">
        <v>30.860673251233401</v>
      </c>
      <c r="AC19" s="104">
        <v>0</v>
      </c>
      <c r="AD19" s="19">
        <f t="shared" si="0"/>
        <v>-89041.178564252885</v>
      </c>
      <c r="AE19" s="20">
        <f t="shared" si="1"/>
        <v>-0.89179869007592116</v>
      </c>
      <c r="AF19" s="4"/>
    </row>
    <row r="20" spans="1:32" ht="16.2" x14ac:dyDescent="0.3">
      <c r="A20" s="46">
        <v>15</v>
      </c>
      <c r="B20" s="156"/>
      <c r="C20" s="51" t="s">
        <v>23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13">
        <v>0</v>
      </c>
      <c r="R20" s="112">
        <v>0</v>
      </c>
      <c r="S20" s="113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9">
        <f t="shared" si="0"/>
        <v>0</v>
      </c>
      <c r="AE20" s="20">
        <f t="shared" si="1"/>
        <v>0</v>
      </c>
      <c r="AF20" s="4"/>
    </row>
    <row r="21" spans="1:32" ht="44.1" customHeight="1" x14ac:dyDescent="0.3">
      <c r="A21" s="46">
        <v>16</v>
      </c>
      <c r="B21" s="156"/>
      <c r="C21" s="51" t="s">
        <v>24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13">
        <v>0</v>
      </c>
      <c r="R21" s="113">
        <v>0</v>
      </c>
      <c r="S21" s="112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9">
        <f t="shared" si="0"/>
        <v>0</v>
      </c>
      <c r="AE21" s="20">
        <f t="shared" si="1"/>
        <v>0</v>
      </c>
      <c r="AF21" s="4"/>
    </row>
    <row r="22" spans="1:32" ht="68.099999999999994" customHeight="1" x14ac:dyDescent="0.3">
      <c r="A22" s="46">
        <v>17</v>
      </c>
      <c r="B22" s="56" t="s">
        <v>6</v>
      </c>
      <c r="C22" s="47" t="s">
        <v>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1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9">
        <f t="shared" si="0"/>
        <v>0</v>
      </c>
      <c r="AE22" s="20">
        <f t="shared" si="1"/>
        <v>0</v>
      </c>
      <c r="AF22" s="4"/>
    </row>
    <row r="23" spans="1:32" ht="44.1" customHeight="1" x14ac:dyDescent="0.3">
      <c r="A23" s="46">
        <v>18</v>
      </c>
      <c r="B23" s="157" t="s">
        <v>7</v>
      </c>
      <c r="C23" s="52" t="s">
        <v>26</v>
      </c>
      <c r="D23" s="104">
        <v>0</v>
      </c>
      <c r="E23" s="104">
        <v>0</v>
      </c>
      <c r="F23" s="104">
        <v>0</v>
      </c>
      <c r="G23" s="104">
        <v>-0.1248490679523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-0.14154830538989999</v>
      </c>
      <c r="R23" s="104">
        <v>0</v>
      </c>
      <c r="S23" s="104">
        <v>0</v>
      </c>
      <c r="T23" s="104">
        <v>0</v>
      </c>
      <c r="U23" s="115">
        <v>0</v>
      </c>
      <c r="V23" s="116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9">
        <f t="shared" si="0"/>
        <v>-0.26639737334219998</v>
      </c>
      <c r="AE23" s="20">
        <f t="shared" si="1"/>
        <v>-2.6681231360252657E-6</v>
      </c>
      <c r="AF23" s="4"/>
    </row>
    <row r="24" spans="1:32" ht="16.2" x14ac:dyDescent="0.3">
      <c r="A24" s="46">
        <v>19</v>
      </c>
      <c r="B24" s="157"/>
      <c r="C24" s="52" t="s">
        <v>50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-1.7620172759999999E-4</v>
      </c>
      <c r="R24" s="104">
        <v>0</v>
      </c>
      <c r="S24" s="104">
        <v>0</v>
      </c>
      <c r="T24" s="104">
        <v>0</v>
      </c>
      <c r="U24" s="116">
        <v>0</v>
      </c>
      <c r="V24" s="115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9">
        <f t="shared" si="0"/>
        <v>-1.7620172759999999E-4</v>
      </c>
      <c r="AE24" s="20">
        <f t="shared" si="1"/>
        <v>-1.7647617922016075E-9</v>
      </c>
      <c r="AF24" s="4"/>
    </row>
    <row r="25" spans="1:32" ht="16.2" x14ac:dyDescent="0.3">
      <c r="A25" s="46">
        <v>20</v>
      </c>
      <c r="B25" s="158" t="s">
        <v>8</v>
      </c>
      <c r="C25" s="53" t="s">
        <v>28</v>
      </c>
      <c r="D25" s="104">
        <v>0</v>
      </c>
      <c r="E25" s="104">
        <v>0</v>
      </c>
      <c r="F25" s="104">
        <v>0</v>
      </c>
      <c r="G25" s="104">
        <v>-1343.2550642932242</v>
      </c>
      <c r="H25" s="104">
        <v>0</v>
      </c>
      <c r="I25" s="117">
        <v>0</v>
      </c>
      <c r="J25" s="117">
        <v>0</v>
      </c>
      <c r="K25" s="117">
        <v>0</v>
      </c>
      <c r="L25" s="104">
        <v>0</v>
      </c>
      <c r="M25" s="104">
        <v>0</v>
      </c>
      <c r="N25" s="104">
        <v>0</v>
      </c>
      <c r="O25" s="104">
        <v>-54.691165792721499</v>
      </c>
      <c r="P25" s="104">
        <v>0</v>
      </c>
      <c r="Q25" s="104">
        <v>-13.9759260132058</v>
      </c>
      <c r="R25" s="104">
        <v>0</v>
      </c>
      <c r="S25" s="104">
        <v>0</v>
      </c>
      <c r="T25" s="104">
        <v>1.1200325653415999</v>
      </c>
      <c r="U25" s="104">
        <v>0</v>
      </c>
      <c r="V25" s="104">
        <v>0</v>
      </c>
      <c r="W25" s="118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9">
        <f t="shared" si="0"/>
        <v>-1410.8021235338099</v>
      </c>
      <c r="AE25" s="20">
        <f t="shared" si="1"/>
        <v>-1.4129995873941479E-2</v>
      </c>
      <c r="AF25" s="4"/>
    </row>
    <row r="26" spans="1:32" ht="16.2" x14ac:dyDescent="0.3">
      <c r="A26" s="46">
        <v>21</v>
      </c>
      <c r="B26" s="158"/>
      <c r="C26" s="53" t="s">
        <v>29</v>
      </c>
      <c r="D26" s="104">
        <v>0</v>
      </c>
      <c r="E26" s="104">
        <v>0</v>
      </c>
      <c r="F26" s="104">
        <v>0</v>
      </c>
      <c r="G26" s="104">
        <v>-14.973857949393601</v>
      </c>
      <c r="H26" s="104">
        <v>0</v>
      </c>
      <c r="I26" s="117">
        <v>0</v>
      </c>
      <c r="J26" s="117">
        <v>0</v>
      </c>
      <c r="K26" s="117">
        <v>0</v>
      </c>
      <c r="L26" s="104">
        <v>0</v>
      </c>
      <c r="M26" s="104">
        <v>0</v>
      </c>
      <c r="N26" s="104">
        <v>0</v>
      </c>
      <c r="O26" s="104">
        <v>-0.12814196855429999</v>
      </c>
      <c r="P26" s="104">
        <v>0</v>
      </c>
      <c r="Q26" s="104">
        <v>-0.1338460010084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19">
        <v>0</v>
      </c>
      <c r="X26" s="118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9">
        <f t="shared" si="0"/>
        <v>-15.235845918956301</v>
      </c>
      <c r="AE26" s="20">
        <f t="shared" si="1"/>
        <v>-1.5259577256065946E-4</v>
      </c>
      <c r="AF26" s="4"/>
    </row>
    <row r="27" spans="1:32" ht="16.2" x14ac:dyDescent="0.3">
      <c r="A27" s="46">
        <v>22</v>
      </c>
      <c r="B27" s="158"/>
      <c r="C27" s="53" t="s">
        <v>30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17">
        <v>0</v>
      </c>
      <c r="J27" s="117">
        <v>0</v>
      </c>
      <c r="K27" s="117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19">
        <v>0</v>
      </c>
      <c r="X27" s="119">
        <v>0</v>
      </c>
      <c r="Y27" s="118">
        <v>0</v>
      </c>
      <c r="Z27" s="119">
        <v>0</v>
      </c>
      <c r="AA27" s="119">
        <v>0</v>
      </c>
      <c r="AB27" s="119">
        <v>0</v>
      </c>
      <c r="AC27" s="119">
        <v>0</v>
      </c>
      <c r="AD27" s="19">
        <f t="shared" si="0"/>
        <v>0</v>
      </c>
      <c r="AE27" s="20">
        <f t="shared" si="1"/>
        <v>0</v>
      </c>
      <c r="AF27" s="4"/>
    </row>
    <row r="28" spans="1:32" ht="16.2" x14ac:dyDescent="0.3">
      <c r="A28" s="46">
        <v>23</v>
      </c>
      <c r="B28" s="158"/>
      <c r="C28" s="53" t="s">
        <v>31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17">
        <v>0</v>
      </c>
      <c r="J28" s="117">
        <v>0</v>
      </c>
      <c r="K28" s="117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19">
        <v>0</v>
      </c>
      <c r="X28" s="119">
        <v>0</v>
      </c>
      <c r="Y28" s="119">
        <v>0</v>
      </c>
      <c r="Z28" s="118">
        <v>0</v>
      </c>
      <c r="AA28" s="119">
        <v>0</v>
      </c>
      <c r="AB28" s="119">
        <v>0</v>
      </c>
      <c r="AC28" s="119">
        <v>0</v>
      </c>
      <c r="AD28" s="19">
        <f t="shared" si="0"/>
        <v>0</v>
      </c>
      <c r="AE28" s="20">
        <f t="shared" si="1"/>
        <v>0</v>
      </c>
      <c r="AF28" s="4"/>
    </row>
    <row r="29" spans="1:32" ht="16.2" x14ac:dyDescent="0.3">
      <c r="A29" s="46">
        <v>24</v>
      </c>
      <c r="B29" s="158"/>
      <c r="C29" s="53" t="s">
        <v>32</v>
      </c>
      <c r="D29" s="104">
        <v>0</v>
      </c>
      <c r="E29" s="104">
        <v>0</v>
      </c>
      <c r="F29" s="104">
        <v>-545.26138579803001</v>
      </c>
      <c r="G29" s="104">
        <v>-123.93321618306409</v>
      </c>
      <c r="H29" s="104">
        <v>0</v>
      </c>
      <c r="I29" s="117">
        <v>0</v>
      </c>
      <c r="J29" s="117">
        <v>0</v>
      </c>
      <c r="K29" s="117">
        <v>-4.1325873936657</v>
      </c>
      <c r="L29" s="104">
        <v>0</v>
      </c>
      <c r="M29" s="104">
        <v>0</v>
      </c>
      <c r="N29" s="104">
        <v>-2.1711638976895999</v>
      </c>
      <c r="O29" s="104">
        <v>-218.5541130397913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19">
        <v>0</v>
      </c>
      <c r="X29" s="119">
        <v>0</v>
      </c>
      <c r="Y29" s="119">
        <v>0</v>
      </c>
      <c r="Z29" s="119">
        <v>0</v>
      </c>
      <c r="AA29" s="118">
        <v>0</v>
      </c>
      <c r="AB29" s="119">
        <v>0</v>
      </c>
      <c r="AC29" s="119">
        <v>0</v>
      </c>
      <c r="AD29" s="19">
        <f t="shared" si="0"/>
        <v>-894.05246631224077</v>
      </c>
      <c r="AE29" s="20">
        <f t="shared" si="1"/>
        <v>-8.9544504146590303E-3</v>
      </c>
      <c r="AF29" s="4"/>
    </row>
    <row r="30" spans="1:32" ht="16.2" x14ac:dyDescent="0.3">
      <c r="A30" s="46">
        <v>25</v>
      </c>
      <c r="B30" s="158"/>
      <c r="C30" s="53" t="s">
        <v>33</v>
      </c>
      <c r="D30" s="104">
        <v>0</v>
      </c>
      <c r="E30" s="104">
        <v>0</v>
      </c>
      <c r="F30" s="104">
        <v>-43.403854138943203</v>
      </c>
      <c r="G30" s="104">
        <v>-11.188972939681701</v>
      </c>
      <c r="H30" s="104">
        <v>0</v>
      </c>
      <c r="I30" s="117">
        <v>0</v>
      </c>
      <c r="J30" s="117">
        <v>0</v>
      </c>
      <c r="K30" s="117">
        <v>-16.365173459112498</v>
      </c>
      <c r="L30" s="104">
        <v>0</v>
      </c>
      <c r="M30" s="104">
        <v>0</v>
      </c>
      <c r="N30" s="104">
        <v>0</v>
      </c>
      <c r="O30" s="104">
        <v>-85.133671266232199</v>
      </c>
      <c r="P30" s="104">
        <v>0</v>
      </c>
      <c r="Q30" s="104">
        <v>-16.473688006231001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8">
        <v>0</v>
      </c>
      <c r="AC30" s="119">
        <v>0</v>
      </c>
      <c r="AD30" s="19">
        <f t="shared" si="0"/>
        <v>-172.56535981020062</v>
      </c>
      <c r="AE30" s="20">
        <f t="shared" si="1"/>
        <v>-1.7283414742782859E-3</v>
      </c>
      <c r="AF30" s="4"/>
    </row>
    <row r="31" spans="1:32" ht="16.2" x14ac:dyDescent="0.3">
      <c r="A31" s="46">
        <v>26</v>
      </c>
      <c r="B31" s="158"/>
      <c r="C31" s="53" t="s">
        <v>34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17">
        <v>0</v>
      </c>
      <c r="J31" s="117">
        <v>0</v>
      </c>
      <c r="K31" s="117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-1.0104341724E-2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8">
        <v>0</v>
      </c>
      <c r="AD31" s="19">
        <f t="shared" si="0"/>
        <v>-1.0104341724E-2</v>
      </c>
      <c r="AE31" s="20">
        <f t="shared" si="1"/>
        <v>-1.0120080235730742E-7</v>
      </c>
      <c r="AF31" s="4"/>
    </row>
    <row r="32" spans="1:32" ht="16.2" x14ac:dyDescent="0.35">
      <c r="A32" s="32"/>
      <c r="B32" s="142" t="s">
        <v>39</v>
      </c>
      <c r="C32" s="142"/>
      <c r="D32" s="22">
        <f t="shared" ref="D32:AD32" si="2">SUM(D6:D31)</f>
        <v>0</v>
      </c>
      <c r="E32" s="22">
        <f t="shared" si="2"/>
        <v>-2309159.8142583417</v>
      </c>
      <c r="F32" s="22">
        <f t="shared" si="2"/>
        <v>116719.15774331983</v>
      </c>
      <c r="G32" s="22">
        <f t="shared" si="2"/>
        <v>-382659.7883301808</v>
      </c>
      <c r="H32" s="22">
        <f t="shared" si="2"/>
        <v>168168.30641178688</v>
      </c>
      <c r="I32" s="22">
        <f t="shared" ref="I32:K32" si="3">SUM(I6:I31)</f>
        <v>0</v>
      </c>
      <c r="J32" s="22">
        <f t="shared" si="3"/>
        <v>-118226.8424032324</v>
      </c>
      <c r="K32" s="22">
        <f t="shared" si="3"/>
        <v>10773.243453443985</v>
      </c>
      <c r="L32" s="22">
        <f t="shared" si="2"/>
        <v>0</v>
      </c>
      <c r="M32" s="22">
        <f t="shared" si="2"/>
        <v>-36115.448680344307</v>
      </c>
      <c r="N32" s="22">
        <f t="shared" si="2"/>
        <v>6405.2836032320711</v>
      </c>
      <c r="O32" s="22">
        <f t="shared" si="2"/>
        <v>11164798.163090961</v>
      </c>
      <c r="P32" s="22">
        <f t="shared" si="2"/>
        <v>0</v>
      </c>
      <c r="Q32" s="22">
        <f t="shared" si="2"/>
        <v>1192607.2084217553</v>
      </c>
      <c r="R32" s="22">
        <f t="shared" si="2"/>
        <v>0</v>
      </c>
      <c r="S32" s="22">
        <f t="shared" si="2"/>
        <v>0</v>
      </c>
      <c r="T32" s="22">
        <f t="shared" si="2"/>
        <v>51197.090298963441</v>
      </c>
      <c r="U32" s="22">
        <f t="shared" si="2"/>
        <v>0</v>
      </c>
      <c r="V32" s="22">
        <f t="shared" si="2"/>
        <v>84738.670991453298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34074.440315600565</v>
      </c>
      <c r="AB32" s="22">
        <f t="shared" si="2"/>
        <v>1128.5635807061824</v>
      </c>
      <c r="AC32" s="22">
        <f t="shared" si="2"/>
        <v>0</v>
      </c>
      <c r="AD32" s="45">
        <f t="shared" si="2"/>
        <v>9984448.2342391163</v>
      </c>
      <c r="AE32" s="23"/>
      <c r="AF32" s="4"/>
    </row>
    <row r="33" spans="1:32" ht="16.2" x14ac:dyDescent="0.35">
      <c r="A33" s="32"/>
      <c r="B33" s="183" t="str">
        <f>AE3</f>
        <v>% do Brasil</v>
      </c>
      <c r="C33" s="183"/>
      <c r="D33" s="120">
        <f t="shared" ref="D33:AC33" si="4">D32/$AD$32*100</f>
        <v>0</v>
      </c>
      <c r="E33" s="120">
        <f t="shared" si="4"/>
        <v>-23.12756559085226</v>
      </c>
      <c r="F33" s="120">
        <f t="shared" si="4"/>
        <v>1.1690095937706531</v>
      </c>
      <c r="G33" s="120">
        <f t="shared" si="4"/>
        <v>-3.8325581880223161</v>
      </c>
      <c r="H33" s="120">
        <f t="shared" si="4"/>
        <v>1.6843024518380156</v>
      </c>
      <c r="I33" s="120">
        <f t="shared" si="4"/>
        <v>0</v>
      </c>
      <c r="J33" s="120">
        <f t="shared" si="4"/>
        <v>-1.1841099240497199</v>
      </c>
      <c r="K33" s="120">
        <f t="shared" si="4"/>
        <v>0.10790023845784384</v>
      </c>
      <c r="L33" s="120">
        <f t="shared" si="4"/>
        <v>0</v>
      </c>
      <c r="M33" s="120">
        <f t="shared" si="4"/>
        <v>-0.3617170206411166</v>
      </c>
      <c r="N33" s="120">
        <f t="shared" si="4"/>
        <v>6.4152604660383597E-2</v>
      </c>
      <c r="O33" s="120">
        <f t="shared" si="4"/>
        <v>111.82188440623224</v>
      </c>
      <c r="P33" s="120">
        <f t="shared" si="4"/>
        <v>0</v>
      </c>
      <c r="Q33" s="120">
        <f t="shared" si="4"/>
        <v>11.944648121185239</v>
      </c>
      <c r="R33" s="120">
        <f t="shared" si="4"/>
        <v>0</v>
      </c>
      <c r="S33" s="120">
        <f t="shared" si="4"/>
        <v>0</v>
      </c>
      <c r="T33" s="120">
        <f t="shared" si="4"/>
        <v>0.51276834831389173</v>
      </c>
      <c r="U33" s="120">
        <f t="shared" si="4"/>
        <v>0</v>
      </c>
      <c r="V33" s="120">
        <f t="shared" si="4"/>
        <v>0.84870659853654873</v>
      </c>
      <c r="W33" s="120">
        <f t="shared" si="4"/>
        <v>0</v>
      </c>
      <c r="X33" s="120">
        <f t="shared" si="4"/>
        <v>0</v>
      </c>
      <c r="Y33" s="120">
        <f t="shared" si="4"/>
        <v>0</v>
      </c>
      <c r="Z33" s="120">
        <f t="shared" si="4"/>
        <v>0</v>
      </c>
      <c r="AA33" s="120">
        <f t="shared" si="4"/>
        <v>0.34127514626948507</v>
      </c>
      <c r="AB33" s="120">
        <f t="shared" si="4"/>
        <v>1.1303214301177521E-2</v>
      </c>
      <c r="AC33" s="120">
        <f t="shared" si="4"/>
        <v>0</v>
      </c>
      <c r="AD33" s="121"/>
      <c r="AE33" s="121"/>
      <c r="AF33" s="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3"/>
  <sheetViews>
    <sheetView showGridLines="0" tabSelected="1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C40" sqref="AC40"/>
    </sheetView>
  </sheetViews>
  <sheetFormatPr defaultColWidth="8.77734375" defaultRowHeight="14.4" x14ac:dyDescent="0.3"/>
  <cols>
    <col min="1" max="1" width="4.5546875" style="17" bestFit="1" customWidth="1"/>
    <col min="2" max="2" width="10.77734375" style="18" customWidth="1"/>
    <col min="3" max="3" width="10.77734375" style="17" customWidth="1"/>
    <col min="4" max="29" width="12.77734375" style="17" customWidth="1"/>
    <col min="30" max="30" width="15.6640625" style="17" bestFit="1" customWidth="1"/>
    <col min="31" max="31" width="12.77734375" style="17" customWidth="1"/>
    <col min="32" max="16384" width="8.77734375" style="5"/>
  </cols>
  <sheetData>
    <row r="1" spans="1:32" ht="16.2" x14ac:dyDescent="0.35">
      <c r="A1" s="32"/>
      <c r="B1" s="33"/>
      <c r="C1" s="34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4"/>
      <c r="AE1" s="34"/>
      <c r="AF1" s="4"/>
    </row>
    <row r="2" spans="1:32" ht="16.2" x14ac:dyDescent="0.35">
      <c r="A2" s="32"/>
      <c r="B2" s="122" t="s">
        <v>62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4"/>
    </row>
    <row r="3" spans="1:32" ht="16.2" x14ac:dyDescent="0.35">
      <c r="A3" s="32"/>
      <c r="B3" s="143" t="s">
        <v>63</v>
      </c>
      <c r="C3" s="143"/>
      <c r="D3" s="144" t="s">
        <v>41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22" t="s">
        <v>42</v>
      </c>
      <c r="AE3" s="124" t="s">
        <v>64</v>
      </c>
      <c r="AF3" s="4"/>
    </row>
    <row r="4" spans="1:32" ht="32.4" x14ac:dyDescent="0.35">
      <c r="A4" s="32"/>
      <c r="B4" s="143"/>
      <c r="C4" s="143"/>
      <c r="D4" s="148" t="s">
        <v>3</v>
      </c>
      <c r="E4" s="148"/>
      <c r="F4" s="148"/>
      <c r="G4" s="148"/>
      <c r="H4" s="148"/>
      <c r="I4" s="180" t="s">
        <v>4</v>
      </c>
      <c r="J4" s="181"/>
      <c r="K4" s="181"/>
      <c r="L4" s="181"/>
      <c r="M4" s="181"/>
      <c r="N4" s="181"/>
      <c r="O4" s="181"/>
      <c r="P4" s="182"/>
      <c r="Q4" s="150" t="s">
        <v>5</v>
      </c>
      <c r="R4" s="150"/>
      <c r="S4" s="150"/>
      <c r="T4" s="47" t="s">
        <v>6</v>
      </c>
      <c r="U4" s="151" t="s">
        <v>7</v>
      </c>
      <c r="V4" s="151"/>
      <c r="W4" s="152" t="s">
        <v>8</v>
      </c>
      <c r="X4" s="152"/>
      <c r="Y4" s="152"/>
      <c r="Z4" s="152"/>
      <c r="AA4" s="152"/>
      <c r="AB4" s="152"/>
      <c r="AC4" s="152"/>
      <c r="AD4" s="122"/>
      <c r="AE4" s="125"/>
      <c r="AF4" s="4"/>
    </row>
    <row r="5" spans="1:32" ht="16.2" x14ac:dyDescent="0.35">
      <c r="A5" s="32"/>
      <c r="B5" s="143"/>
      <c r="C5" s="143"/>
      <c r="D5" s="48" t="s">
        <v>9</v>
      </c>
      <c r="E5" s="48" t="s">
        <v>10</v>
      </c>
      <c r="F5" s="48" t="s">
        <v>45</v>
      </c>
      <c r="G5" s="48" t="s">
        <v>46</v>
      </c>
      <c r="H5" s="48" t="s">
        <v>13</v>
      </c>
      <c r="I5" s="49" t="s">
        <v>14</v>
      </c>
      <c r="J5" s="49" t="s">
        <v>15</v>
      </c>
      <c r="K5" s="49" t="s">
        <v>16</v>
      </c>
      <c r="L5" s="50" t="s">
        <v>17</v>
      </c>
      <c r="M5" s="50" t="s">
        <v>18</v>
      </c>
      <c r="N5" s="50" t="s">
        <v>47</v>
      </c>
      <c r="O5" s="50" t="s">
        <v>48</v>
      </c>
      <c r="P5" s="50" t="s">
        <v>21</v>
      </c>
      <c r="Q5" s="51" t="s">
        <v>49</v>
      </c>
      <c r="R5" s="51" t="s">
        <v>23</v>
      </c>
      <c r="S5" s="51" t="s">
        <v>24</v>
      </c>
      <c r="T5" s="47" t="s">
        <v>25</v>
      </c>
      <c r="U5" s="52" t="s">
        <v>26</v>
      </c>
      <c r="V5" s="52" t="s">
        <v>50</v>
      </c>
      <c r="W5" s="53" t="s">
        <v>28</v>
      </c>
      <c r="X5" s="53" t="s">
        <v>29</v>
      </c>
      <c r="Y5" s="53" t="s">
        <v>30</v>
      </c>
      <c r="Z5" s="53" t="s">
        <v>31</v>
      </c>
      <c r="AA5" s="53" t="s">
        <v>32</v>
      </c>
      <c r="AB5" s="53" t="s">
        <v>33</v>
      </c>
      <c r="AC5" s="53" t="s">
        <v>34</v>
      </c>
      <c r="AD5" s="122"/>
      <c r="AE5" s="126"/>
      <c r="AF5" s="4"/>
    </row>
    <row r="6" spans="1:32" ht="16.2" x14ac:dyDescent="0.3">
      <c r="A6" s="46">
        <v>1</v>
      </c>
      <c r="B6" s="154" t="s">
        <v>3</v>
      </c>
      <c r="C6" s="48" t="s">
        <v>9</v>
      </c>
      <c r="D6" s="102">
        <v>0</v>
      </c>
      <c r="E6" s="103">
        <v>-28097.86872365795</v>
      </c>
      <c r="F6" s="103">
        <v>114867.64757029345</v>
      </c>
      <c r="G6" s="103">
        <v>28065.372509368695</v>
      </c>
      <c r="H6" s="103">
        <v>48457.375075023097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2564366.0429325984</v>
      </c>
      <c r="P6" s="104">
        <v>0</v>
      </c>
      <c r="Q6" s="104">
        <v>340826.13564065559</v>
      </c>
      <c r="R6" s="104">
        <v>17642.583835321209</v>
      </c>
      <c r="S6" s="104">
        <v>30097.241832185358</v>
      </c>
      <c r="T6" s="104">
        <v>9496.5852062991344</v>
      </c>
      <c r="U6" s="104">
        <v>0</v>
      </c>
      <c r="V6" s="104">
        <v>33059.080948128867</v>
      </c>
      <c r="W6" s="104">
        <v>0</v>
      </c>
      <c r="X6" s="104">
        <v>0</v>
      </c>
      <c r="Y6" s="104">
        <v>0</v>
      </c>
      <c r="Z6" s="104">
        <v>0</v>
      </c>
      <c r="AA6" s="104">
        <v>12160.041063720375</v>
      </c>
      <c r="AB6" s="104">
        <v>4768.0292698029198</v>
      </c>
      <c r="AC6" s="104">
        <v>0</v>
      </c>
      <c r="AD6" s="19">
        <f t="shared" ref="AD6:AD31" si="0">SUM(D6:AC6)</f>
        <v>3175708.267159739</v>
      </c>
      <c r="AE6" s="20">
        <f t="shared" ref="AE6:AE31" si="1">AD6/$AD$32*100</f>
        <v>158.46648864151635</v>
      </c>
      <c r="AF6" s="4"/>
    </row>
    <row r="7" spans="1:32" ht="16.2" x14ac:dyDescent="0.3">
      <c r="A7" s="46">
        <v>2</v>
      </c>
      <c r="B7" s="154"/>
      <c r="C7" s="48" t="s">
        <v>10</v>
      </c>
      <c r="D7" s="103">
        <v>0</v>
      </c>
      <c r="E7" s="102">
        <v>-2061120.0398243647</v>
      </c>
      <c r="F7" s="103">
        <v>21680.764695505393</v>
      </c>
      <c r="G7" s="103">
        <v>448.60237604267752</v>
      </c>
      <c r="H7" s="103">
        <v>3751.9951141717002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264143.42828240024</v>
      </c>
      <c r="P7" s="104">
        <v>0</v>
      </c>
      <c r="Q7" s="104">
        <v>17002.370330247395</v>
      </c>
      <c r="R7" s="104">
        <v>196.13835077180218</v>
      </c>
      <c r="S7" s="104">
        <v>1078.8469197945587</v>
      </c>
      <c r="T7" s="104">
        <v>1567.5974735254708</v>
      </c>
      <c r="U7" s="104">
        <v>0</v>
      </c>
      <c r="V7" s="104">
        <v>2001.685993459861</v>
      </c>
      <c r="W7" s="104">
        <v>0</v>
      </c>
      <c r="X7" s="104">
        <v>0</v>
      </c>
      <c r="Y7" s="104">
        <v>0</v>
      </c>
      <c r="Z7" s="104">
        <v>0</v>
      </c>
      <c r="AA7" s="104">
        <v>18189.253815050251</v>
      </c>
      <c r="AB7" s="104">
        <v>94.05316584232159</v>
      </c>
      <c r="AC7" s="104">
        <v>0</v>
      </c>
      <c r="AD7" s="19">
        <f t="shared" si="0"/>
        <v>-1730965.3033075533</v>
      </c>
      <c r="AE7" s="20">
        <f t="shared" si="1"/>
        <v>-86.374430678033036</v>
      </c>
      <c r="AF7" s="4"/>
    </row>
    <row r="8" spans="1:32" ht="16.2" x14ac:dyDescent="0.3">
      <c r="A8" s="46">
        <v>3</v>
      </c>
      <c r="B8" s="154"/>
      <c r="C8" s="48" t="s">
        <v>45</v>
      </c>
      <c r="D8" s="103">
        <v>0</v>
      </c>
      <c r="E8" s="103">
        <v>0</v>
      </c>
      <c r="F8" s="102">
        <v>0</v>
      </c>
      <c r="G8" s="103">
        <v>-323.24533336168616</v>
      </c>
      <c r="H8" s="103">
        <v>2273.4613988790202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265001.48962507915</v>
      </c>
      <c r="P8" s="104">
        <v>0</v>
      </c>
      <c r="Q8" s="104">
        <v>41897.941009134032</v>
      </c>
      <c r="R8" s="104">
        <v>7618.5040568277409</v>
      </c>
      <c r="S8" s="104">
        <v>2705.705932035838</v>
      </c>
      <c r="T8" s="104">
        <v>1644.0200961273986</v>
      </c>
      <c r="U8" s="104">
        <v>0</v>
      </c>
      <c r="V8" s="104">
        <v>1478.8287765106863</v>
      </c>
      <c r="W8" s="104">
        <v>0</v>
      </c>
      <c r="X8" s="104">
        <v>0</v>
      </c>
      <c r="Y8" s="104">
        <v>0</v>
      </c>
      <c r="Z8" s="104">
        <v>0</v>
      </c>
      <c r="AA8" s="104">
        <v>2849.3527996578832</v>
      </c>
      <c r="AB8" s="104">
        <v>102.76824535305249</v>
      </c>
      <c r="AC8" s="104">
        <v>0</v>
      </c>
      <c r="AD8" s="19">
        <f t="shared" si="0"/>
        <v>325248.82660624315</v>
      </c>
      <c r="AE8" s="20">
        <f t="shared" si="1"/>
        <v>16.229777785338438</v>
      </c>
      <c r="AF8" s="4"/>
    </row>
    <row r="9" spans="1:32" ht="16.2" x14ac:dyDescent="0.3">
      <c r="A9" s="46">
        <v>4</v>
      </c>
      <c r="B9" s="154"/>
      <c r="C9" s="48" t="s">
        <v>46</v>
      </c>
      <c r="D9" s="103">
        <v>0</v>
      </c>
      <c r="E9" s="103">
        <v>0</v>
      </c>
      <c r="F9" s="103">
        <v>9707.1004533109935</v>
      </c>
      <c r="G9" s="102">
        <v>0</v>
      </c>
      <c r="H9" s="103">
        <v>0</v>
      </c>
      <c r="I9" s="104">
        <v>0</v>
      </c>
      <c r="J9" s="104">
        <v>0</v>
      </c>
      <c r="K9" s="104">
        <v>419.29677996879417</v>
      </c>
      <c r="L9" s="104">
        <v>0</v>
      </c>
      <c r="M9" s="104">
        <v>0</v>
      </c>
      <c r="N9" s="104">
        <v>519.23850286865229</v>
      </c>
      <c r="O9" s="104">
        <v>55320.781291153398</v>
      </c>
      <c r="P9" s="104">
        <v>0</v>
      </c>
      <c r="Q9" s="104">
        <v>17090.644707460309</v>
      </c>
      <c r="R9" s="104">
        <v>1636.756888996402</v>
      </c>
      <c r="S9" s="104">
        <v>3948.2308341946209</v>
      </c>
      <c r="T9" s="104">
        <v>494.34212413682286</v>
      </c>
      <c r="U9" s="104">
        <v>0</v>
      </c>
      <c r="V9" s="104">
        <v>336.16143620724205</v>
      </c>
      <c r="W9" s="104">
        <v>0</v>
      </c>
      <c r="X9" s="104">
        <v>0</v>
      </c>
      <c r="Y9" s="104">
        <v>0</v>
      </c>
      <c r="Z9" s="104">
        <v>0</v>
      </c>
      <c r="AA9" s="104">
        <v>197.20505206853767</v>
      </c>
      <c r="AB9" s="104">
        <v>18.093770921359699</v>
      </c>
      <c r="AC9" s="104">
        <v>0</v>
      </c>
      <c r="AD9" s="19">
        <f t="shared" si="0"/>
        <v>89687.851841287134</v>
      </c>
      <c r="AE9" s="20">
        <f t="shared" si="1"/>
        <v>4.4753855705393839</v>
      </c>
      <c r="AF9" s="4"/>
    </row>
    <row r="10" spans="1:32" ht="16.2" x14ac:dyDescent="0.3">
      <c r="A10" s="46">
        <v>5</v>
      </c>
      <c r="B10" s="154"/>
      <c r="C10" s="48" t="s">
        <v>13</v>
      </c>
      <c r="D10" s="103">
        <v>0</v>
      </c>
      <c r="E10" s="103">
        <v>0</v>
      </c>
      <c r="F10" s="103">
        <v>-32369.5974977941</v>
      </c>
      <c r="G10" s="103">
        <v>0.1175131612327</v>
      </c>
      <c r="H10" s="102">
        <v>7863.6993515558297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11914.3530384279</v>
      </c>
      <c r="P10" s="104">
        <v>0</v>
      </c>
      <c r="Q10" s="104">
        <v>1664.68255811104</v>
      </c>
      <c r="R10" s="104">
        <v>45.872764571145701</v>
      </c>
      <c r="S10" s="104">
        <v>0</v>
      </c>
      <c r="T10" s="104">
        <v>0</v>
      </c>
      <c r="U10" s="104">
        <v>0</v>
      </c>
      <c r="V10" s="104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1.2030956135829001</v>
      </c>
      <c r="AB10" s="105">
        <v>0</v>
      </c>
      <c r="AC10" s="105">
        <v>0</v>
      </c>
      <c r="AD10" s="19">
        <f t="shared" si="0"/>
        <v>-10879.669176353371</v>
      </c>
      <c r="AE10" s="20">
        <f t="shared" si="1"/>
        <v>-0.54289085360476408</v>
      </c>
      <c r="AF10" s="4"/>
    </row>
    <row r="11" spans="1:32" ht="16.2" x14ac:dyDescent="0.3">
      <c r="A11" s="46">
        <v>6</v>
      </c>
      <c r="B11" s="184" t="s">
        <v>4</v>
      </c>
      <c r="C11" s="101" t="s">
        <v>14</v>
      </c>
      <c r="D11" s="104">
        <v>0</v>
      </c>
      <c r="E11" s="104">
        <v>0</v>
      </c>
      <c r="F11" s="104">
        <v>0</v>
      </c>
      <c r="G11" s="104">
        <v>-1545.4950654272197</v>
      </c>
      <c r="H11" s="104">
        <v>0</v>
      </c>
      <c r="I11" s="106">
        <v>0</v>
      </c>
      <c r="J11" s="107">
        <v>-1163.0995480527008</v>
      </c>
      <c r="K11" s="107">
        <v>2109.9321275770276</v>
      </c>
      <c r="L11" s="108">
        <v>0</v>
      </c>
      <c r="M11" s="108">
        <v>0</v>
      </c>
      <c r="N11" s="108">
        <v>0</v>
      </c>
      <c r="O11" s="108">
        <v>81920.206941516881</v>
      </c>
      <c r="P11" s="108">
        <v>0</v>
      </c>
      <c r="Q11" s="104">
        <v>41107.925892695828</v>
      </c>
      <c r="R11" s="104">
        <v>257.80425334146781</v>
      </c>
      <c r="S11" s="104">
        <v>1023.5900795545854</v>
      </c>
      <c r="T11" s="104">
        <v>682.8198286299139</v>
      </c>
      <c r="U11" s="104">
        <v>0</v>
      </c>
      <c r="V11" s="109">
        <v>1266.5324035960969</v>
      </c>
      <c r="W11" s="104">
        <v>0</v>
      </c>
      <c r="X11" s="104">
        <v>0</v>
      </c>
      <c r="Y11" s="104">
        <v>0</v>
      </c>
      <c r="Z11" s="104">
        <v>0</v>
      </c>
      <c r="AA11" s="104">
        <v>209.66254252270741</v>
      </c>
      <c r="AB11" s="104">
        <v>39.337602302741097</v>
      </c>
      <c r="AC11" s="104">
        <v>0</v>
      </c>
      <c r="AD11" s="19">
        <f t="shared" si="0"/>
        <v>125909.21705825733</v>
      </c>
      <c r="AE11" s="20">
        <f t="shared" si="1"/>
        <v>6.2828162527250626</v>
      </c>
      <c r="AF11" s="4"/>
    </row>
    <row r="12" spans="1:32" ht="16.2" x14ac:dyDescent="0.3">
      <c r="A12" s="46">
        <v>7</v>
      </c>
      <c r="B12" s="185"/>
      <c r="C12" s="101" t="s">
        <v>15</v>
      </c>
      <c r="D12" s="104">
        <v>0</v>
      </c>
      <c r="E12" s="104">
        <v>0</v>
      </c>
      <c r="F12" s="104">
        <v>0</v>
      </c>
      <c r="G12" s="104">
        <v>-95.724745740614196</v>
      </c>
      <c r="H12" s="104">
        <v>0</v>
      </c>
      <c r="I12" s="107">
        <v>0</v>
      </c>
      <c r="J12" s="106">
        <v>-94472.883709039204</v>
      </c>
      <c r="K12" s="107">
        <v>493.40512545197754</v>
      </c>
      <c r="L12" s="108">
        <v>0</v>
      </c>
      <c r="M12" s="108">
        <v>0</v>
      </c>
      <c r="N12" s="108">
        <v>0</v>
      </c>
      <c r="O12" s="108">
        <v>6808.1133253749567</v>
      </c>
      <c r="P12" s="108">
        <v>0</v>
      </c>
      <c r="Q12" s="104">
        <v>3656.4379373526399</v>
      </c>
      <c r="R12" s="104">
        <v>7.1215424644461001</v>
      </c>
      <c r="S12" s="104">
        <v>0</v>
      </c>
      <c r="T12" s="104">
        <v>60.816051111670099</v>
      </c>
      <c r="U12" s="104">
        <v>0</v>
      </c>
      <c r="V12" s="109">
        <v>57.963172034624108</v>
      </c>
      <c r="W12" s="104">
        <v>0</v>
      </c>
      <c r="X12" s="104">
        <v>0</v>
      </c>
      <c r="Y12" s="104">
        <v>0</v>
      </c>
      <c r="Z12" s="104">
        <v>0</v>
      </c>
      <c r="AA12" s="104">
        <v>392.97983508105852</v>
      </c>
      <c r="AB12" s="104">
        <v>0</v>
      </c>
      <c r="AC12" s="104">
        <v>0</v>
      </c>
      <c r="AD12" s="19">
        <f t="shared" si="0"/>
        <v>-83091.771465908445</v>
      </c>
      <c r="AE12" s="20">
        <f t="shared" si="1"/>
        <v>-4.1462439718942656</v>
      </c>
      <c r="AF12" s="4"/>
    </row>
    <row r="13" spans="1:32" ht="16.2" x14ac:dyDescent="0.3">
      <c r="A13" s="46">
        <v>8</v>
      </c>
      <c r="B13" s="185"/>
      <c r="C13" s="101" t="s">
        <v>16</v>
      </c>
      <c r="D13" s="104">
        <v>0</v>
      </c>
      <c r="E13" s="104">
        <v>0</v>
      </c>
      <c r="F13" s="104">
        <v>0</v>
      </c>
      <c r="G13" s="104">
        <v>-94.095907309260994</v>
      </c>
      <c r="H13" s="104">
        <v>0</v>
      </c>
      <c r="I13" s="107">
        <v>0</v>
      </c>
      <c r="J13" s="107">
        <v>0</v>
      </c>
      <c r="K13" s="106">
        <v>0</v>
      </c>
      <c r="L13" s="108">
        <v>0</v>
      </c>
      <c r="M13" s="108">
        <v>0</v>
      </c>
      <c r="N13" s="108">
        <v>0</v>
      </c>
      <c r="O13" s="108">
        <v>4273.005680258133</v>
      </c>
      <c r="P13" s="108">
        <v>0</v>
      </c>
      <c r="Q13" s="104">
        <v>1878.6535216208479</v>
      </c>
      <c r="R13" s="104">
        <v>8.5298222574965905</v>
      </c>
      <c r="S13" s="104">
        <v>51.152809678534496</v>
      </c>
      <c r="T13" s="104">
        <v>51.482748820339893</v>
      </c>
      <c r="U13" s="104">
        <v>0</v>
      </c>
      <c r="V13" s="109">
        <v>24.119656446212598</v>
      </c>
      <c r="W13" s="104">
        <v>0</v>
      </c>
      <c r="X13" s="104">
        <v>0</v>
      </c>
      <c r="Y13" s="104">
        <v>0</v>
      </c>
      <c r="Z13" s="104">
        <v>0</v>
      </c>
      <c r="AA13" s="104">
        <v>21.9130010372578</v>
      </c>
      <c r="AB13" s="104">
        <v>0.42661213975630002</v>
      </c>
      <c r="AC13" s="104">
        <v>0</v>
      </c>
      <c r="AD13" s="19">
        <f t="shared" si="0"/>
        <v>6215.1879449493172</v>
      </c>
      <c r="AE13" s="20">
        <f t="shared" si="1"/>
        <v>0.31013522875136934</v>
      </c>
      <c r="AF13" s="4"/>
    </row>
    <row r="14" spans="1:32" ht="16.2" x14ac:dyDescent="0.3">
      <c r="A14" s="46">
        <v>9</v>
      </c>
      <c r="B14" s="185"/>
      <c r="C14" s="101" t="s">
        <v>17</v>
      </c>
      <c r="D14" s="104">
        <v>0</v>
      </c>
      <c r="E14" s="104">
        <v>0</v>
      </c>
      <c r="F14" s="104">
        <v>0</v>
      </c>
      <c r="G14" s="104">
        <v>-6035.2268180249112</v>
      </c>
      <c r="H14" s="104">
        <v>0</v>
      </c>
      <c r="I14" s="108">
        <v>0</v>
      </c>
      <c r="J14" s="108">
        <v>0</v>
      </c>
      <c r="K14" s="108">
        <v>0</v>
      </c>
      <c r="L14" s="110">
        <v>0</v>
      </c>
      <c r="M14" s="111">
        <v>-5.8585769100466996</v>
      </c>
      <c r="N14" s="111">
        <v>293.28603123758</v>
      </c>
      <c r="O14" s="111">
        <v>10106.152988515016</v>
      </c>
      <c r="P14" s="111">
        <v>0</v>
      </c>
      <c r="Q14" s="104">
        <v>12237.170529589839</v>
      </c>
      <c r="R14" s="104">
        <v>91.535659936754655</v>
      </c>
      <c r="S14" s="104">
        <v>277.38985741768278</v>
      </c>
      <c r="T14" s="104">
        <v>64.862349238959993</v>
      </c>
      <c r="U14" s="104">
        <v>0</v>
      </c>
      <c r="V14" s="109">
        <v>386.15715288917056</v>
      </c>
      <c r="W14" s="104">
        <v>0</v>
      </c>
      <c r="X14" s="104">
        <v>0</v>
      </c>
      <c r="Y14" s="104">
        <v>0</v>
      </c>
      <c r="Z14" s="104">
        <v>0</v>
      </c>
      <c r="AA14" s="104">
        <v>121.8232825815431</v>
      </c>
      <c r="AB14" s="104">
        <v>4.0644753968753005</v>
      </c>
      <c r="AC14" s="104">
        <v>0</v>
      </c>
      <c r="AD14" s="19">
        <f t="shared" si="0"/>
        <v>17541.35693186846</v>
      </c>
      <c r="AE14" s="20">
        <f t="shared" si="1"/>
        <v>0.87530623254850026</v>
      </c>
      <c r="AF14" s="4"/>
    </row>
    <row r="15" spans="1:32" ht="16.2" x14ac:dyDescent="0.3">
      <c r="A15" s="46">
        <v>10</v>
      </c>
      <c r="B15" s="185"/>
      <c r="C15" s="101" t="s">
        <v>18</v>
      </c>
      <c r="D15" s="104">
        <v>0</v>
      </c>
      <c r="E15" s="104">
        <v>0</v>
      </c>
      <c r="F15" s="104">
        <v>0</v>
      </c>
      <c r="G15" s="104">
        <v>-193.62186837786649</v>
      </c>
      <c r="H15" s="104">
        <v>0</v>
      </c>
      <c r="I15" s="108">
        <v>0</v>
      </c>
      <c r="J15" s="108">
        <v>0</v>
      </c>
      <c r="K15" s="108">
        <v>0</v>
      </c>
      <c r="L15" s="111">
        <v>0</v>
      </c>
      <c r="M15" s="110">
        <v>-28941.235937132762</v>
      </c>
      <c r="N15" s="111">
        <v>2.6300017897431998</v>
      </c>
      <c r="O15" s="111">
        <v>635.31299106113602</v>
      </c>
      <c r="P15" s="111">
        <v>0</v>
      </c>
      <c r="Q15" s="104">
        <v>351.74319088861876</v>
      </c>
      <c r="R15" s="104">
        <v>0.2370752767465</v>
      </c>
      <c r="S15" s="104">
        <v>5.5466799568548</v>
      </c>
      <c r="T15" s="104">
        <v>17.900904463462197</v>
      </c>
      <c r="U15" s="104">
        <v>0</v>
      </c>
      <c r="V15" s="104">
        <v>3.1833770279001001</v>
      </c>
      <c r="W15" s="104">
        <v>0</v>
      </c>
      <c r="X15" s="104">
        <v>0</v>
      </c>
      <c r="Y15" s="104">
        <v>0</v>
      </c>
      <c r="Z15" s="104">
        <v>0</v>
      </c>
      <c r="AA15" s="104">
        <v>2.8134878282538001</v>
      </c>
      <c r="AB15" s="104">
        <v>0</v>
      </c>
      <c r="AC15" s="104">
        <v>0</v>
      </c>
      <c r="AD15" s="19">
        <f t="shared" si="0"/>
        <v>-28115.490097217917</v>
      </c>
      <c r="AE15" s="20">
        <f t="shared" si="1"/>
        <v>-1.4029509694623794</v>
      </c>
      <c r="AF15" s="4"/>
    </row>
    <row r="16" spans="1:32" ht="16.2" x14ac:dyDescent="0.3">
      <c r="A16" s="46">
        <v>11</v>
      </c>
      <c r="B16" s="185"/>
      <c r="C16" s="101" t="s">
        <v>47</v>
      </c>
      <c r="D16" s="104">
        <v>0</v>
      </c>
      <c r="E16" s="104">
        <v>0</v>
      </c>
      <c r="F16" s="104">
        <v>0</v>
      </c>
      <c r="G16" s="104">
        <v>-1320.4038421325888</v>
      </c>
      <c r="H16" s="104">
        <v>0</v>
      </c>
      <c r="I16" s="108">
        <v>0</v>
      </c>
      <c r="J16" s="108">
        <v>0</v>
      </c>
      <c r="K16" s="108">
        <v>0</v>
      </c>
      <c r="L16" s="111">
        <v>0</v>
      </c>
      <c r="M16" s="111">
        <v>0</v>
      </c>
      <c r="N16" s="106">
        <v>0</v>
      </c>
      <c r="O16" s="111">
        <v>196.40566000738636</v>
      </c>
      <c r="P16" s="111">
        <v>0</v>
      </c>
      <c r="Q16" s="104">
        <v>595.30139101347015</v>
      </c>
      <c r="R16" s="104">
        <v>74.769287709277791</v>
      </c>
      <c r="S16" s="104">
        <v>27.950253693308998</v>
      </c>
      <c r="T16" s="104">
        <v>4.1195506991539999</v>
      </c>
      <c r="U16" s="104">
        <v>0</v>
      </c>
      <c r="V16" s="104">
        <v>13.7197159336626</v>
      </c>
      <c r="W16" s="104">
        <v>0</v>
      </c>
      <c r="X16" s="104">
        <v>0</v>
      </c>
      <c r="Y16" s="104">
        <v>0</v>
      </c>
      <c r="Z16" s="104">
        <v>0</v>
      </c>
      <c r="AA16" s="104">
        <v>9.2432231029008012</v>
      </c>
      <c r="AB16" s="104">
        <v>0</v>
      </c>
      <c r="AC16" s="104">
        <v>0</v>
      </c>
      <c r="AD16" s="19">
        <f t="shared" si="0"/>
        <v>-398.89475997342811</v>
      </c>
      <c r="AE16" s="20">
        <f t="shared" si="1"/>
        <v>-1.990467846312096E-2</v>
      </c>
      <c r="AF16" s="4"/>
    </row>
    <row r="17" spans="1:32" ht="16.2" x14ac:dyDescent="0.3">
      <c r="A17" s="46">
        <v>12</v>
      </c>
      <c r="B17" s="185"/>
      <c r="C17" s="101" t="s">
        <v>48</v>
      </c>
      <c r="D17" s="104">
        <v>0</v>
      </c>
      <c r="E17" s="104">
        <v>0</v>
      </c>
      <c r="F17" s="104">
        <v>2280.7683704523765</v>
      </c>
      <c r="G17" s="104">
        <v>-192852.10427396529</v>
      </c>
      <c r="H17" s="104">
        <v>0</v>
      </c>
      <c r="I17" s="108">
        <v>0</v>
      </c>
      <c r="J17" s="108">
        <v>0</v>
      </c>
      <c r="K17" s="108">
        <v>2136.4860277906082</v>
      </c>
      <c r="L17" s="111">
        <v>0</v>
      </c>
      <c r="M17" s="111">
        <v>0</v>
      </c>
      <c r="N17" s="111">
        <v>700.20563173613345</v>
      </c>
      <c r="O17" s="110">
        <v>0</v>
      </c>
      <c r="P17" s="111">
        <v>16517.719413782965</v>
      </c>
      <c r="Q17" s="104">
        <v>235404.13532508499</v>
      </c>
      <c r="R17" s="104">
        <v>3717.4181422504835</v>
      </c>
      <c r="S17" s="104">
        <v>38619.059997718905</v>
      </c>
      <c r="T17" s="104">
        <v>11226.908584909052</v>
      </c>
      <c r="U17" s="104">
        <v>0</v>
      </c>
      <c r="V17" s="104">
        <v>3421.5315235900789</v>
      </c>
      <c r="W17" s="104">
        <v>0</v>
      </c>
      <c r="X17" s="104">
        <v>0</v>
      </c>
      <c r="Y17" s="104">
        <v>0</v>
      </c>
      <c r="Z17" s="104">
        <v>0</v>
      </c>
      <c r="AA17" s="104">
        <v>1661.64804079086</v>
      </c>
      <c r="AB17" s="104">
        <v>94.310753555465993</v>
      </c>
      <c r="AC17" s="104">
        <v>0</v>
      </c>
      <c r="AD17" s="19">
        <f t="shared" si="0"/>
        <v>122928.0875376966</v>
      </c>
      <c r="AE17" s="20">
        <f t="shared" si="1"/>
        <v>6.1340591605846884</v>
      </c>
      <c r="AF17" s="4"/>
    </row>
    <row r="18" spans="1:32" ht="16.2" x14ac:dyDescent="0.3">
      <c r="A18" s="46">
        <v>13</v>
      </c>
      <c r="B18" s="186"/>
      <c r="C18" s="101" t="s">
        <v>21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8">
        <v>0</v>
      </c>
      <c r="J18" s="108">
        <v>0</v>
      </c>
      <c r="K18" s="108">
        <v>0</v>
      </c>
      <c r="L18" s="111">
        <v>0</v>
      </c>
      <c r="M18" s="111">
        <v>0</v>
      </c>
      <c r="N18" s="111">
        <v>0</v>
      </c>
      <c r="O18" s="111">
        <v>0</v>
      </c>
      <c r="P18" s="110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9">
        <f t="shared" si="0"/>
        <v>0</v>
      </c>
      <c r="AE18" s="20">
        <f t="shared" si="1"/>
        <v>0</v>
      </c>
      <c r="AF18" s="4"/>
    </row>
    <row r="19" spans="1:32" ht="16.2" x14ac:dyDescent="0.3">
      <c r="A19" s="46">
        <v>14</v>
      </c>
      <c r="B19" s="156" t="s">
        <v>5</v>
      </c>
      <c r="C19" s="51" t="s">
        <v>49</v>
      </c>
      <c r="D19" s="104">
        <v>0</v>
      </c>
      <c r="E19" s="104">
        <v>0</v>
      </c>
      <c r="F19" s="104">
        <v>1572.6101315012816</v>
      </c>
      <c r="G19" s="104">
        <v>-23645.270615613408</v>
      </c>
      <c r="H19" s="104">
        <v>0</v>
      </c>
      <c r="I19" s="104">
        <v>0</v>
      </c>
      <c r="J19" s="104">
        <v>0</v>
      </c>
      <c r="K19" s="104">
        <v>54.270334814365306</v>
      </c>
      <c r="L19" s="104">
        <v>0</v>
      </c>
      <c r="M19" s="104">
        <v>0</v>
      </c>
      <c r="N19" s="104">
        <v>70.255506265401394</v>
      </c>
      <c r="O19" s="104">
        <v>13599.822532976927</v>
      </c>
      <c r="P19" s="104">
        <v>0</v>
      </c>
      <c r="Q19" s="112">
        <v>0</v>
      </c>
      <c r="R19" s="113">
        <v>0</v>
      </c>
      <c r="S19" s="113">
        <v>0</v>
      </c>
      <c r="T19" s="104">
        <v>2287.9385647452118</v>
      </c>
      <c r="U19" s="104">
        <v>0</v>
      </c>
      <c r="V19" s="104">
        <v>513.48826691944532</v>
      </c>
      <c r="W19" s="104">
        <v>0</v>
      </c>
      <c r="X19" s="104">
        <v>0</v>
      </c>
      <c r="Y19" s="104">
        <v>0</v>
      </c>
      <c r="Z19" s="104">
        <v>0</v>
      </c>
      <c r="AA19" s="104">
        <v>90.331904691278396</v>
      </c>
      <c r="AB19" s="104">
        <v>42.621929468648901</v>
      </c>
      <c r="AC19" s="104">
        <v>0</v>
      </c>
      <c r="AD19" s="19">
        <f t="shared" si="0"/>
        <v>-5413.931444230846</v>
      </c>
      <c r="AE19" s="20">
        <f t="shared" si="1"/>
        <v>-0.27015287096269086</v>
      </c>
      <c r="AF19" s="4"/>
    </row>
    <row r="20" spans="1:32" ht="16.2" x14ac:dyDescent="0.3">
      <c r="A20" s="46">
        <v>15</v>
      </c>
      <c r="B20" s="156"/>
      <c r="C20" s="51" t="s">
        <v>23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13">
        <v>0</v>
      </c>
      <c r="R20" s="112">
        <v>0</v>
      </c>
      <c r="S20" s="113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9">
        <f t="shared" si="0"/>
        <v>0</v>
      </c>
      <c r="AE20" s="20">
        <f t="shared" si="1"/>
        <v>0</v>
      </c>
      <c r="AF20" s="4"/>
    </row>
    <row r="21" spans="1:32" ht="44.1" customHeight="1" x14ac:dyDescent="0.3">
      <c r="A21" s="46">
        <v>16</v>
      </c>
      <c r="B21" s="156"/>
      <c r="C21" s="51" t="s">
        <v>24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13">
        <v>0</v>
      </c>
      <c r="R21" s="113">
        <v>0</v>
      </c>
      <c r="S21" s="112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9">
        <f t="shared" si="0"/>
        <v>0</v>
      </c>
      <c r="AE21" s="20">
        <f t="shared" si="1"/>
        <v>0</v>
      </c>
      <c r="AF21" s="4"/>
    </row>
    <row r="22" spans="1:32" ht="68.099999999999994" customHeight="1" x14ac:dyDescent="0.3">
      <c r="A22" s="46">
        <v>17</v>
      </c>
      <c r="B22" s="56" t="s">
        <v>6</v>
      </c>
      <c r="C22" s="47" t="s">
        <v>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1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9">
        <f t="shared" si="0"/>
        <v>0</v>
      </c>
      <c r="AE22" s="20">
        <f t="shared" si="1"/>
        <v>0</v>
      </c>
      <c r="AF22" s="4"/>
    </row>
    <row r="23" spans="1:32" ht="44.1" customHeight="1" x14ac:dyDescent="0.3">
      <c r="A23" s="46">
        <v>18</v>
      </c>
      <c r="B23" s="157" t="s">
        <v>7</v>
      </c>
      <c r="C23" s="52" t="s">
        <v>26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15">
        <v>0</v>
      </c>
      <c r="V23" s="116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9">
        <f t="shared" si="0"/>
        <v>0</v>
      </c>
      <c r="AE23" s="20">
        <f t="shared" si="1"/>
        <v>0</v>
      </c>
      <c r="AF23" s="4"/>
    </row>
    <row r="24" spans="1:32" ht="16.2" x14ac:dyDescent="0.3">
      <c r="A24" s="46">
        <v>19</v>
      </c>
      <c r="B24" s="157"/>
      <c r="C24" s="52" t="s">
        <v>50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16">
        <v>0</v>
      </c>
      <c r="V24" s="115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9">
        <f t="shared" si="0"/>
        <v>0</v>
      </c>
      <c r="AE24" s="20">
        <f t="shared" si="1"/>
        <v>0</v>
      </c>
      <c r="AF24" s="4"/>
    </row>
    <row r="25" spans="1:32" ht="16.2" x14ac:dyDescent="0.3">
      <c r="A25" s="46">
        <v>20</v>
      </c>
      <c r="B25" s="158" t="s">
        <v>8</v>
      </c>
      <c r="C25" s="53" t="s">
        <v>28</v>
      </c>
      <c r="D25" s="104">
        <v>0</v>
      </c>
      <c r="E25" s="104">
        <v>0</v>
      </c>
      <c r="F25" s="104">
        <v>0</v>
      </c>
      <c r="G25" s="104">
        <v>-83.1490223665011</v>
      </c>
      <c r="H25" s="104">
        <v>0</v>
      </c>
      <c r="I25" s="117">
        <v>0</v>
      </c>
      <c r="J25" s="117">
        <v>0</v>
      </c>
      <c r="K25" s="117">
        <v>0</v>
      </c>
      <c r="L25" s="104">
        <v>0</v>
      </c>
      <c r="M25" s="104">
        <v>0</v>
      </c>
      <c r="N25" s="104">
        <v>0</v>
      </c>
      <c r="O25" s="104">
        <v>-1.9457356952703</v>
      </c>
      <c r="P25" s="104">
        <v>0</v>
      </c>
      <c r="Q25" s="104">
        <v>-6.2650225241600008E-2</v>
      </c>
      <c r="R25" s="104">
        <v>-10.127650191176601</v>
      </c>
      <c r="S25" s="104">
        <v>0</v>
      </c>
      <c r="T25" s="104">
        <v>0</v>
      </c>
      <c r="U25" s="104">
        <v>0</v>
      </c>
      <c r="V25" s="104">
        <v>0</v>
      </c>
      <c r="W25" s="118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9">
        <f t="shared" si="0"/>
        <v>-95.285058478189598</v>
      </c>
      <c r="AE25" s="20">
        <f t="shared" si="1"/>
        <v>-4.7546837954812512E-3</v>
      </c>
      <c r="AF25" s="4"/>
    </row>
    <row r="26" spans="1:32" ht="16.2" x14ac:dyDescent="0.3">
      <c r="A26" s="46">
        <v>21</v>
      </c>
      <c r="B26" s="158"/>
      <c r="C26" s="53" t="s">
        <v>29</v>
      </c>
      <c r="D26" s="104">
        <v>0</v>
      </c>
      <c r="E26" s="104">
        <v>0</v>
      </c>
      <c r="F26" s="104">
        <v>0</v>
      </c>
      <c r="G26" s="104">
        <v>-2.9380906001825999</v>
      </c>
      <c r="H26" s="104">
        <v>0</v>
      </c>
      <c r="I26" s="117">
        <v>0</v>
      </c>
      <c r="J26" s="117">
        <v>0</v>
      </c>
      <c r="K26" s="117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19">
        <v>0</v>
      </c>
      <c r="X26" s="118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9">
        <f t="shared" si="0"/>
        <v>-2.9380906001825999</v>
      </c>
      <c r="AE26" s="20">
        <f t="shared" si="1"/>
        <v>-1.4660946836215252E-4</v>
      </c>
      <c r="AF26" s="4"/>
    </row>
    <row r="27" spans="1:32" ht="16.2" x14ac:dyDescent="0.3">
      <c r="A27" s="46">
        <v>22</v>
      </c>
      <c r="B27" s="158"/>
      <c r="C27" s="53" t="s">
        <v>30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17">
        <v>0</v>
      </c>
      <c r="J27" s="117">
        <v>0</v>
      </c>
      <c r="K27" s="117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19">
        <v>0</v>
      </c>
      <c r="X27" s="119">
        <v>0</v>
      </c>
      <c r="Y27" s="118">
        <v>0</v>
      </c>
      <c r="Z27" s="119">
        <v>0</v>
      </c>
      <c r="AA27" s="119">
        <v>0</v>
      </c>
      <c r="AB27" s="119">
        <v>0</v>
      </c>
      <c r="AC27" s="119">
        <v>0</v>
      </c>
      <c r="AD27" s="19">
        <f t="shared" si="0"/>
        <v>0</v>
      </c>
      <c r="AE27" s="20">
        <f t="shared" si="1"/>
        <v>0</v>
      </c>
      <c r="AF27" s="4"/>
    </row>
    <row r="28" spans="1:32" ht="16.2" x14ac:dyDescent="0.3">
      <c r="A28" s="46">
        <v>23</v>
      </c>
      <c r="B28" s="158"/>
      <c r="C28" s="53" t="s">
        <v>31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17">
        <v>0</v>
      </c>
      <c r="J28" s="117">
        <v>0</v>
      </c>
      <c r="K28" s="117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19">
        <v>0</v>
      </c>
      <c r="X28" s="119">
        <v>0</v>
      </c>
      <c r="Y28" s="119">
        <v>0</v>
      </c>
      <c r="Z28" s="118">
        <v>0</v>
      </c>
      <c r="AA28" s="119">
        <v>0</v>
      </c>
      <c r="AB28" s="119">
        <v>0</v>
      </c>
      <c r="AC28" s="119">
        <v>0</v>
      </c>
      <c r="AD28" s="19">
        <f t="shared" si="0"/>
        <v>0</v>
      </c>
      <c r="AE28" s="20">
        <f t="shared" si="1"/>
        <v>0</v>
      </c>
      <c r="AF28" s="4"/>
    </row>
    <row r="29" spans="1:32" ht="16.2" x14ac:dyDescent="0.3">
      <c r="A29" s="46">
        <v>24</v>
      </c>
      <c r="B29" s="158"/>
      <c r="C29" s="53" t="s">
        <v>32</v>
      </c>
      <c r="D29" s="104">
        <v>0</v>
      </c>
      <c r="E29" s="104">
        <v>0</v>
      </c>
      <c r="F29" s="104">
        <v>-142.51283076709575</v>
      </c>
      <c r="G29" s="104">
        <v>-23.4219687057114</v>
      </c>
      <c r="H29" s="104">
        <v>0</v>
      </c>
      <c r="I29" s="117">
        <v>0</v>
      </c>
      <c r="J29" s="117">
        <v>0</v>
      </c>
      <c r="K29" s="117">
        <v>-2.4523938168131001</v>
      </c>
      <c r="L29" s="104">
        <v>0</v>
      </c>
      <c r="M29" s="104">
        <v>0</v>
      </c>
      <c r="N29" s="104">
        <v>-0.7700594043265</v>
      </c>
      <c r="O29" s="104">
        <v>-5.1392608577597301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19">
        <v>0</v>
      </c>
      <c r="X29" s="119">
        <v>0</v>
      </c>
      <c r="Y29" s="119">
        <v>0</v>
      </c>
      <c r="Z29" s="119">
        <v>0</v>
      </c>
      <c r="AA29" s="118">
        <v>0</v>
      </c>
      <c r="AB29" s="119">
        <v>0</v>
      </c>
      <c r="AC29" s="119">
        <v>0</v>
      </c>
      <c r="AD29" s="19">
        <f t="shared" si="0"/>
        <v>-174.29651355170648</v>
      </c>
      <c r="AE29" s="20">
        <f t="shared" si="1"/>
        <v>-8.6973217189436798E-3</v>
      </c>
      <c r="AF29" s="4"/>
    </row>
    <row r="30" spans="1:32" ht="16.2" x14ac:dyDescent="0.3">
      <c r="A30" s="46">
        <v>25</v>
      </c>
      <c r="B30" s="158"/>
      <c r="C30" s="53" t="s">
        <v>33</v>
      </c>
      <c r="D30" s="104">
        <v>0</v>
      </c>
      <c r="E30" s="104">
        <v>0</v>
      </c>
      <c r="F30" s="104">
        <v>-10.3094055248174</v>
      </c>
      <c r="G30" s="104">
        <v>-11.1736797854337</v>
      </c>
      <c r="H30" s="104">
        <v>0</v>
      </c>
      <c r="I30" s="117">
        <v>0</v>
      </c>
      <c r="J30" s="117">
        <v>0</v>
      </c>
      <c r="K30" s="117">
        <v>0</v>
      </c>
      <c r="L30" s="104">
        <v>0</v>
      </c>
      <c r="M30" s="104">
        <v>0</v>
      </c>
      <c r="N30" s="104">
        <v>-0.439767156494</v>
      </c>
      <c r="O30" s="104">
        <v>-54.072576521621599</v>
      </c>
      <c r="P30" s="104">
        <v>0</v>
      </c>
      <c r="Q30" s="104">
        <v>-8.2066695887200003E-2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8">
        <v>0</v>
      </c>
      <c r="AC30" s="119">
        <v>0</v>
      </c>
      <c r="AD30" s="19">
        <f t="shared" si="0"/>
        <v>-76.077495684253904</v>
      </c>
      <c r="AE30" s="20">
        <f t="shared" si="1"/>
        <v>-3.7962346007639194E-3</v>
      </c>
      <c r="AF30" s="4"/>
    </row>
    <row r="31" spans="1:32" ht="16.2" x14ac:dyDescent="0.3">
      <c r="A31" s="46">
        <v>26</v>
      </c>
      <c r="B31" s="158"/>
      <c r="C31" s="53" t="s">
        <v>34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17">
        <v>0</v>
      </c>
      <c r="J31" s="117">
        <v>0</v>
      </c>
      <c r="K31" s="117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8">
        <v>0</v>
      </c>
      <c r="AD31" s="19">
        <f t="shared" si="0"/>
        <v>0</v>
      </c>
      <c r="AE31" s="20">
        <f t="shared" si="1"/>
        <v>0</v>
      </c>
      <c r="AF31" s="4"/>
    </row>
    <row r="32" spans="1:32" ht="16.2" x14ac:dyDescent="0.35">
      <c r="A32" s="32"/>
      <c r="B32" s="142" t="s">
        <v>43</v>
      </c>
      <c r="C32" s="142"/>
      <c r="D32" s="22">
        <f t="shared" ref="D32:AD32" si="2">SUM(D6:D31)</f>
        <v>0</v>
      </c>
      <c r="E32" s="22">
        <f t="shared" si="2"/>
        <v>-2089217.9085480226</v>
      </c>
      <c r="F32" s="22">
        <f t="shared" si="2"/>
        <v>117586.47148697746</v>
      </c>
      <c r="G32" s="22">
        <f t="shared" si="2"/>
        <v>-197711.77883283808</v>
      </c>
      <c r="H32" s="22">
        <f t="shared" si="2"/>
        <v>62346.530939629651</v>
      </c>
      <c r="I32" s="22">
        <f t="shared" ref="I32:K32" si="3">SUM(I6:I31)</f>
        <v>0</v>
      </c>
      <c r="J32" s="22">
        <f t="shared" si="3"/>
        <v>-95635.98325709191</v>
      </c>
      <c r="K32" s="22">
        <f t="shared" si="3"/>
        <v>5210.9380017859594</v>
      </c>
      <c r="L32" s="22">
        <f t="shared" si="2"/>
        <v>0</v>
      </c>
      <c r="M32" s="22">
        <f t="shared" si="2"/>
        <v>-28947.094514042808</v>
      </c>
      <c r="N32" s="22">
        <f t="shared" si="2"/>
        <v>1584.4058473366899</v>
      </c>
      <c r="O32" s="22">
        <f t="shared" si="2"/>
        <v>3278223.957716295</v>
      </c>
      <c r="P32" s="22">
        <f t="shared" si="2"/>
        <v>16517.719413782965</v>
      </c>
      <c r="Q32" s="22">
        <f t="shared" si="2"/>
        <v>713712.99731693347</v>
      </c>
      <c r="R32" s="22">
        <f t="shared" si="2"/>
        <v>31287.144029533792</v>
      </c>
      <c r="S32" s="22">
        <f t="shared" si="2"/>
        <v>77834.715196230245</v>
      </c>
      <c r="T32" s="22">
        <f t="shared" si="2"/>
        <v>27599.393482706586</v>
      </c>
      <c r="U32" s="22">
        <f t="shared" si="2"/>
        <v>0</v>
      </c>
      <c r="V32" s="22">
        <f t="shared" si="2"/>
        <v>42562.452422743852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35907.471143746501</v>
      </c>
      <c r="AB32" s="22">
        <f t="shared" si="2"/>
        <v>5163.705824783141</v>
      </c>
      <c r="AC32" s="22">
        <f t="shared" si="2"/>
        <v>0</v>
      </c>
      <c r="AD32" s="45">
        <f t="shared" si="2"/>
        <v>2004025.1376704897</v>
      </c>
      <c r="AE32" s="23"/>
      <c r="AF32" s="4"/>
    </row>
    <row r="33" spans="1:32" ht="16.2" x14ac:dyDescent="0.35">
      <c r="A33" s="32"/>
      <c r="B33" s="183" t="str">
        <f>AE3</f>
        <v>% do Brasil</v>
      </c>
      <c r="C33" s="183"/>
      <c r="D33" s="120">
        <f t="shared" ref="D33:AC33" si="4">D32/$AD$32*100</f>
        <v>0</v>
      </c>
      <c r="E33" s="120">
        <f t="shared" si="4"/>
        <v>-104.25108294682184</v>
      </c>
      <c r="F33" s="120">
        <f t="shared" si="4"/>
        <v>5.8675147969282371</v>
      </c>
      <c r="G33" s="120">
        <f t="shared" si="4"/>
        <v>-9.8657334739154692</v>
      </c>
      <c r="H33" s="120">
        <f t="shared" si="4"/>
        <v>3.1110653138863436</v>
      </c>
      <c r="I33" s="120">
        <f t="shared" si="4"/>
        <v>0</v>
      </c>
      <c r="J33" s="120">
        <f t="shared" si="4"/>
        <v>-4.772194792339814</v>
      </c>
      <c r="K33" s="120">
        <f t="shared" si="4"/>
        <v>0.26002358472624926</v>
      </c>
      <c r="L33" s="120">
        <f t="shared" si="4"/>
        <v>0</v>
      </c>
      <c r="M33" s="120">
        <f t="shared" si="4"/>
        <v>-1.4444476753266362</v>
      </c>
      <c r="N33" s="120">
        <f t="shared" si="4"/>
        <v>7.9061176307320583E-2</v>
      </c>
      <c r="O33" s="120">
        <f t="shared" si="4"/>
        <v>163.58197789509538</v>
      </c>
      <c r="P33" s="120">
        <f t="shared" si="4"/>
        <v>0.82422715680020953</v>
      </c>
      <c r="Q33" s="120">
        <f t="shared" si="4"/>
        <v>35.613974291089221</v>
      </c>
      <c r="R33" s="120">
        <f t="shared" si="4"/>
        <v>1.5612151485236587</v>
      </c>
      <c r="S33" s="120">
        <f t="shared" si="4"/>
        <v>3.8839191052616502</v>
      </c>
      <c r="T33" s="120">
        <f t="shared" si="4"/>
        <v>1.3771979684241165</v>
      </c>
      <c r="U33" s="120">
        <f t="shared" si="4"/>
        <v>0</v>
      </c>
      <c r="V33" s="120">
        <f t="shared" si="4"/>
        <v>2.123848230377944</v>
      </c>
      <c r="W33" s="120">
        <f t="shared" si="4"/>
        <v>0</v>
      </c>
      <c r="X33" s="120">
        <f t="shared" si="4"/>
        <v>0</v>
      </c>
      <c r="Y33" s="120">
        <f t="shared" si="4"/>
        <v>0</v>
      </c>
      <c r="Z33" s="120">
        <f t="shared" si="4"/>
        <v>0</v>
      </c>
      <c r="AA33" s="120">
        <f t="shared" si="4"/>
        <v>1.7917675017532917</v>
      </c>
      <c r="AB33" s="120">
        <f t="shared" si="4"/>
        <v>0.25766671923015466</v>
      </c>
      <c r="AC33" s="120">
        <f t="shared" si="4"/>
        <v>0</v>
      </c>
      <c r="AD33" s="121"/>
      <c r="AE33" s="121"/>
      <c r="AF33" s="4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3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4" x14ac:dyDescent="0.3"/>
  <cols>
    <col min="1" max="1" width="5.6640625" bestFit="1" customWidth="1"/>
    <col min="2" max="3" width="10.77734375" customWidth="1"/>
    <col min="4" max="29" width="12.77734375" customWidth="1"/>
    <col min="30" max="30" width="18.44140625" bestFit="1" customWidth="1"/>
    <col min="31" max="31" width="12.77734375" customWidth="1"/>
  </cols>
  <sheetData>
    <row r="1" spans="1:31" ht="16.2" x14ac:dyDescent="0.35">
      <c r="A1" s="32"/>
      <c r="B1" s="33"/>
      <c r="C1" s="34"/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5">
        <v>6</v>
      </c>
      <c r="J1" s="35">
        <v>7</v>
      </c>
      <c r="K1" s="35">
        <v>8</v>
      </c>
      <c r="L1" s="35">
        <v>9</v>
      </c>
      <c r="M1" s="35">
        <v>10</v>
      </c>
      <c r="N1" s="35">
        <v>11</v>
      </c>
      <c r="O1" s="35">
        <v>12</v>
      </c>
      <c r="P1" s="35">
        <v>13</v>
      </c>
      <c r="Q1" s="35">
        <v>14</v>
      </c>
      <c r="R1" s="35">
        <v>15</v>
      </c>
      <c r="S1" s="35">
        <v>16</v>
      </c>
      <c r="T1" s="35">
        <v>17</v>
      </c>
      <c r="U1" s="35">
        <v>18</v>
      </c>
      <c r="V1" s="35">
        <v>19</v>
      </c>
      <c r="W1" s="35">
        <v>20</v>
      </c>
      <c r="X1" s="35">
        <v>21</v>
      </c>
      <c r="Y1" s="35">
        <v>22</v>
      </c>
      <c r="Z1" s="35">
        <v>23</v>
      </c>
      <c r="AA1" s="35">
        <v>24</v>
      </c>
      <c r="AB1" s="35">
        <v>25</v>
      </c>
      <c r="AC1" s="35">
        <v>26</v>
      </c>
      <c r="AD1" s="34"/>
      <c r="AE1" s="34"/>
    </row>
    <row r="2" spans="1:31" ht="16.2" x14ac:dyDescent="0.35">
      <c r="A2" s="32"/>
      <c r="B2" s="122" t="s">
        <v>54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16.2" x14ac:dyDescent="0.35">
      <c r="A3" s="32"/>
      <c r="B3" s="122" t="s">
        <v>63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2</v>
      </c>
      <c r="AE3" s="124" t="s">
        <v>64</v>
      </c>
    </row>
    <row r="4" spans="1:31" ht="32.4" x14ac:dyDescent="0.35">
      <c r="A4" s="32"/>
      <c r="B4" s="122"/>
      <c r="C4" s="122"/>
      <c r="D4" s="127" t="s">
        <v>3</v>
      </c>
      <c r="E4" s="127"/>
      <c r="F4" s="127"/>
      <c r="G4" s="127"/>
      <c r="H4" s="127"/>
      <c r="I4" s="128" t="s">
        <v>4</v>
      </c>
      <c r="J4" s="129"/>
      <c r="K4" s="129"/>
      <c r="L4" s="129"/>
      <c r="M4" s="129"/>
      <c r="N4" s="129"/>
      <c r="O4" s="129"/>
      <c r="P4" s="130"/>
      <c r="Q4" s="131" t="s">
        <v>5</v>
      </c>
      <c r="R4" s="131"/>
      <c r="S4" s="131"/>
      <c r="T4" s="36" t="s">
        <v>55</v>
      </c>
      <c r="U4" s="132" t="s">
        <v>7</v>
      </c>
      <c r="V4" s="132"/>
      <c r="W4" s="133" t="s">
        <v>8</v>
      </c>
      <c r="X4" s="133"/>
      <c r="Y4" s="133"/>
      <c r="Z4" s="133"/>
      <c r="AA4" s="133"/>
      <c r="AB4" s="133"/>
      <c r="AC4" s="133"/>
      <c r="AD4" s="122"/>
      <c r="AE4" s="125"/>
    </row>
    <row r="5" spans="1:31" ht="16.2" x14ac:dyDescent="0.35">
      <c r="A5" s="32"/>
      <c r="B5" s="122"/>
      <c r="C5" s="122"/>
      <c r="D5" s="37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8" t="s">
        <v>14</v>
      </c>
      <c r="J5" s="38" t="s">
        <v>15</v>
      </c>
      <c r="K5" s="38" t="s">
        <v>16</v>
      </c>
      <c r="L5" s="39" t="s">
        <v>17</v>
      </c>
      <c r="M5" s="39" t="s">
        <v>18</v>
      </c>
      <c r="N5" s="39" t="s">
        <v>19</v>
      </c>
      <c r="O5" s="39" t="s">
        <v>20</v>
      </c>
      <c r="P5" s="39" t="s">
        <v>21</v>
      </c>
      <c r="Q5" s="40" t="s">
        <v>22</v>
      </c>
      <c r="R5" s="40" t="s">
        <v>23</v>
      </c>
      <c r="S5" s="40" t="s">
        <v>24</v>
      </c>
      <c r="T5" s="36" t="s">
        <v>25</v>
      </c>
      <c r="U5" s="41" t="s">
        <v>26</v>
      </c>
      <c r="V5" s="41" t="s">
        <v>27</v>
      </c>
      <c r="W5" s="42" t="s">
        <v>28</v>
      </c>
      <c r="X5" s="42" t="s">
        <v>29</v>
      </c>
      <c r="Y5" s="42" t="s">
        <v>30</v>
      </c>
      <c r="Z5" s="42" t="s">
        <v>31</v>
      </c>
      <c r="AA5" s="42" t="s">
        <v>32</v>
      </c>
      <c r="AB5" s="42" t="s">
        <v>33</v>
      </c>
      <c r="AC5" s="42" t="s">
        <v>34</v>
      </c>
      <c r="AD5" s="122"/>
      <c r="AE5" s="126"/>
    </row>
    <row r="6" spans="1:31" ht="16.2" x14ac:dyDescent="0.3">
      <c r="A6" s="35">
        <v>1</v>
      </c>
      <c r="B6" s="135" t="s">
        <v>3</v>
      </c>
      <c r="C6" s="37" t="s">
        <v>9</v>
      </c>
      <c r="D6" s="62">
        <v>278356745.71686631</v>
      </c>
      <c r="E6" s="63">
        <v>59766987.645404674</v>
      </c>
      <c r="F6" s="63">
        <v>2069130.7193051686</v>
      </c>
      <c r="G6" s="63">
        <v>775383.92029461777</v>
      </c>
      <c r="H6" s="63">
        <v>1134344.906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26595873.09995012</v>
      </c>
      <c r="P6" s="64">
        <v>0</v>
      </c>
      <c r="Q6" s="64">
        <v>3718751.096303069</v>
      </c>
      <c r="R6" s="64">
        <v>0</v>
      </c>
      <c r="S6" s="64">
        <v>0</v>
      </c>
      <c r="T6" s="64">
        <v>75108.273798624068</v>
      </c>
      <c r="U6" s="64">
        <v>453722.48752108484</v>
      </c>
      <c r="V6" s="64">
        <v>320892.91616454173</v>
      </c>
      <c r="W6" s="64">
        <v>0</v>
      </c>
      <c r="X6" s="64">
        <v>0</v>
      </c>
      <c r="Y6" s="64">
        <v>0</v>
      </c>
      <c r="Z6" s="64">
        <v>0</v>
      </c>
      <c r="AA6" s="64">
        <v>50021.108849032345</v>
      </c>
      <c r="AB6" s="64">
        <v>2100.0963752139692</v>
      </c>
      <c r="AC6" s="64">
        <v>16428950.221073559</v>
      </c>
      <c r="AD6" s="9">
        <f t="shared" ref="AD6:AD31" si="0">SUM(D6:AC6)</f>
        <v>389748012.20790613</v>
      </c>
      <c r="AE6" s="10">
        <f t="shared" ref="AE6:AE31" si="1">AD6/$AD$32*100</f>
        <v>44.58844589275153</v>
      </c>
    </row>
    <row r="7" spans="1:31" ht="16.2" x14ac:dyDescent="0.3">
      <c r="A7" s="35">
        <v>2</v>
      </c>
      <c r="B7" s="135"/>
      <c r="C7" s="37" t="s">
        <v>10</v>
      </c>
      <c r="D7" s="63">
        <v>0</v>
      </c>
      <c r="E7" s="62">
        <v>148780625.76525605</v>
      </c>
      <c r="F7" s="63">
        <v>115328.84534905832</v>
      </c>
      <c r="G7" s="63">
        <v>19456.669961685078</v>
      </c>
      <c r="H7" s="63">
        <v>53595.165240000002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1112867.1945217703</v>
      </c>
      <c r="P7" s="64">
        <v>0</v>
      </c>
      <c r="Q7" s="64">
        <v>80751.2628629955</v>
      </c>
      <c r="R7" s="64">
        <v>0</v>
      </c>
      <c r="S7" s="64">
        <v>0</v>
      </c>
      <c r="T7" s="64">
        <v>5733.8029630863793</v>
      </c>
      <c r="U7" s="64">
        <v>313165.7294275267</v>
      </c>
      <c r="V7" s="64">
        <v>36783.780303123684</v>
      </c>
      <c r="W7" s="64">
        <v>0</v>
      </c>
      <c r="X7" s="64">
        <v>0</v>
      </c>
      <c r="Y7" s="64">
        <v>0</v>
      </c>
      <c r="Z7" s="64">
        <v>0</v>
      </c>
      <c r="AA7" s="64">
        <v>8219.0544414459273</v>
      </c>
      <c r="AB7" s="64">
        <v>42.296057143387301</v>
      </c>
      <c r="AC7" s="64">
        <v>9246011.8000065219</v>
      </c>
      <c r="AD7" s="9">
        <f t="shared" si="0"/>
        <v>159772581.36639038</v>
      </c>
      <c r="AE7" s="10">
        <f t="shared" si="1"/>
        <v>18.278505280997624</v>
      </c>
    </row>
    <row r="8" spans="1:31" ht="16.2" x14ac:dyDescent="0.3">
      <c r="A8" s="35">
        <v>3</v>
      </c>
      <c r="B8" s="135"/>
      <c r="C8" s="37" t="s">
        <v>11</v>
      </c>
      <c r="D8" s="63">
        <v>0</v>
      </c>
      <c r="E8" s="63">
        <v>0</v>
      </c>
      <c r="F8" s="62">
        <v>4399583.0837053712</v>
      </c>
      <c r="G8" s="63">
        <v>43162.350656207447</v>
      </c>
      <c r="H8" s="63">
        <v>3634.3666760000001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1388111.6253769058</v>
      </c>
      <c r="P8" s="64">
        <v>0</v>
      </c>
      <c r="Q8" s="64">
        <v>118257.35774418501</v>
      </c>
      <c r="R8" s="64">
        <v>0</v>
      </c>
      <c r="S8" s="64">
        <v>0</v>
      </c>
      <c r="T8" s="64">
        <v>4202.1165421135511</v>
      </c>
      <c r="U8" s="64">
        <v>5564.5826724232575</v>
      </c>
      <c r="V8" s="64">
        <v>4426.7810002677224</v>
      </c>
      <c r="W8" s="64">
        <v>0</v>
      </c>
      <c r="X8" s="64">
        <v>0</v>
      </c>
      <c r="Y8" s="64">
        <v>0</v>
      </c>
      <c r="Z8" s="64">
        <v>0</v>
      </c>
      <c r="AA8" s="64">
        <v>998.74874172156569</v>
      </c>
      <c r="AB8" s="64">
        <v>2.1030717390000002</v>
      </c>
      <c r="AC8" s="64">
        <v>101609.71335092672</v>
      </c>
      <c r="AD8" s="9">
        <f t="shared" si="0"/>
        <v>6069552.829537862</v>
      </c>
      <c r="AE8" s="10">
        <f t="shared" si="1"/>
        <v>0.69437667276332571</v>
      </c>
    </row>
    <row r="9" spans="1:31" ht="16.2" x14ac:dyDescent="0.3">
      <c r="A9" s="35">
        <v>4</v>
      </c>
      <c r="B9" s="135"/>
      <c r="C9" s="37" t="s">
        <v>12</v>
      </c>
      <c r="D9" s="63">
        <v>0</v>
      </c>
      <c r="E9" s="63">
        <v>0</v>
      </c>
      <c r="F9" s="63">
        <v>206245.87511399717</v>
      </c>
      <c r="G9" s="62">
        <v>4689505.6080734041</v>
      </c>
      <c r="H9" s="63">
        <v>0</v>
      </c>
      <c r="I9" s="64">
        <v>0</v>
      </c>
      <c r="J9" s="64">
        <v>0</v>
      </c>
      <c r="K9" s="64">
        <v>31768.278215980241</v>
      </c>
      <c r="L9" s="64">
        <v>0</v>
      </c>
      <c r="M9" s="64">
        <v>0</v>
      </c>
      <c r="N9" s="64">
        <v>26931.25043669164</v>
      </c>
      <c r="O9" s="64">
        <v>395591.91649015906</v>
      </c>
      <c r="P9" s="64">
        <v>0</v>
      </c>
      <c r="Q9" s="64">
        <v>198769.67283585563</v>
      </c>
      <c r="R9" s="64">
        <v>0</v>
      </c>
      <c r="S9" s="64">
        <v>0</v>
      </c>
      <c r="T9" s="64">
        <v>3496.213193102582</v>
      </c>
      <c r="U9" s="64">
        <v>7.715018068</v>
      </c>
      <c r="V9" s="64">
        <v>720.06808117459195</v>
      </c>
      <c r="W9" s="64">
        <v>0</v>
      </c>
      <c r="X9" s="64">
        <v>0</v>
      </c>
      <c r="Y9" s="64">
        <v>0</v>
      </c>
      <c r="Z9" s="64">
        <v>0</v>
      </c>
      <c r="AA9" s="64">
        <v>1222.8616298189581</v>
      </c>
      <c r="AB9" s="64">
        <v>141.83073504064521</v>
      </c>
      <c r="AC9" s="64">
        <v>140688.17271138402</v>
      </c>
      <c r="AD9" s="9">
        <f t="shared" si="0"/>
        <v>5695089.4625346772</v>
      </c>
      <c r="AE9" s="10">
        <f t="shared" si="1"/>
        <v>0.65153684021651492</v>
      </c>
    </row>
    <row r="10" spans="1:31" ht="16.2" x14ac:dyDescent="0.3">
      <c r="A10" s="35">
        <v>5</v>
      </c>
      <c r="B10" s="135"/>
      <c r="C10" s="37" t="s">
        <v>13</v>
      </c>
      <c r="D10" s="63">
        <v>0</v>
      </c>
      <c r="E10" s="63">
        <v>0</v>
      </c>
      <c r="F10" s="63">
        <v>155851.6231</v>
      </c>
      <c r="G10" s="63">
        <v>0</v>
      </c>
      <c r="H10" s="62">
        <v>15335.039129999999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64115.6639</v>
      </c>
      <c r="P10" s="64">
        <v>0</v>
      </c>
      <c r="Q10" s="64">
        <v>26386.877369999998</v>
      </c>
      <c r="R10" s="64">
        <v>0</v>
      </c>
      <c r="S10" s="64">
        <v>0</v>
      </c>
      <c r="T10" s="64">
        <v>0.58026942000000004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1117.5545239999999</v>
      </c>
      <c r="AD10" s="9">
        <f t="shared" si="0"/>
        <v>262807.33829341998</v>
      </c>
      <c r="AE10" s="10">
        <f t="shared" si="1"/>
        <v>3.0066018085201405E-2</v>
      </c>
    </row>
    <row r="11" spans="1:31" ht="16.2" x14ac:dyDescent="0.3">
      <c r="A11" s="35">
        <v>6</v>
      </c>
      <c r="B11" s="136" t="s">
        <v>4</v>
      </c>
      <c r="C11" s="38" t="s">
        <v>14</v>
      </c>
      <c r="D11" s="64">
        <v>0</v>
      </c>
      <c r="E11" s="64">
        <v>0</v>
      </c>
      <c r="F11" s="64">
        <v>0</v>
      </c>
      <c r="G11" s="64">
        <v>49981.282228413431</v>
      </c>
      <c r="H11" s="64">
        <v>0</v>
      </c>
      <c r="I11" s="65">
        <v>25112516.004378311</v>
      </c>
      <c r="J11" s="66">
        <v>1114593.2049008582</v>
      </c>
      <c r="K11" s="66">
        <v>42928.859155275488</v>
      </c>
      <c r="L11" s="67">
        <v>0</v>
      </c>
      <c r="M11" s="67">
        <v>0</v>
      </c>
      <c r="N11" s="67">
        <v>0</v>
      </c>
      <c r="O11" s="67">
        <v>1906956.8758419259</v>
      </c>
      <c r="P11" s="67">
        <v>0</v>
      </c>
      <c r="Q11" s="64">
        <v>361507.33801782964</v>
      </c>
      <c r="R11" s="64">
        <v>0</v>
      </c>
      <c r="S11" s="64">
        <v>0</v>
      </c>
      <c r="T11" s="64">
        <v>9055.990667620883</v>
      </c>
      <c r="U11" s="64">
        <v>71422.469061536467</v>
      </c>
      <c r="V11" s="64">
        <v>49658.298262149634</v>
      </c>
      <c r="W11" s="64">
        <v>0</v>
      </c>
      <c r="X11" s="64">
        <v>0</v>
      </c>
      <c r="Y11" s="64">
        <v>0</v>
      </c>
      <c r="Z11" s="64">
        <v>0</v>
      </c>
      <c r="AA11" s="64">
        <v>1763.267960392958</v>
      </c>
      <c r="AB11" s="64">
        <v>35.378497852730803</v>
      </c>
      <c r="AC11" s="64">
        <v>579686.19648913248</v>
      </c>
      <c r="AD11" s="9">
        <f t="shared" si="0"/>
        <v>29300105.165461298</v>
      </c>
      <c r="AE11" s="10">
        <f t="shared" si="1"/>
        <v>3.3520277535763121</v>
      </c>
    </row>
    <row r="12" spans="1:31" ht="16.2" x14ac:dyDescent="0.3">
      <c r="A12" s="35">
        <v>7</v>
      </c>
      <c r="B12" s="137"/>
      <c r="C12" s="38" t="s">
        <v>15</v>
      </c>
      <c r="D12" s="64">
        <v>0</v>
      </c>
      <c r="E12" s="64">
        <v>0</v>
      </c>
      <c r="F12" s="64">
        <v>0</v>
      </c>
      <c r="G12" s="64">
        <v>3058.9622254034439</v>
      </c>
      <c r="H12" s="64">
        <v>0</v>
      </c>
      <c r="I12" s="66">
        <v>0</v>
      </c>
      <c r="J12" s="65">
        <v>9160920.1306428351</v>
      </c>
      <c r="K12" s="66">
        <v>2285.225808350106</v>
      </c>
      <c r="L12" s="67">
        <v>0</v>
      </c>
      <c r="M12" s="67">
        <v>0</v>
      </c>
      <c r="N12" s="67">
        <v>0</v>
      </c>
      <c r="O12" s="67">
        <v>166272.60580220522</v>
      </c>
      <c r="P12" s="67">
        <v>0</v>
      </c>
      <c r="Q12" s="64">
        <v>32733.343176815353</v>
      </c>
      <c r="R12" s="64">
        <v>0</v>
      </c>
      <c r="S12" s="64">
        <v>0</v>
      </c>
      <c r="T12" s="64">
        <v>2851.3702781986344</v>
      </c>
      <c r="U12" s="64">
        <v>8334.3729341754915</v>
      </c>
      <c r="V12" s="64">
        <v>1945.7177524755161</v>
      </c>
      <c r="W12" s="64">
        <v>0</v>
      </c>
      <c r="X12" s="64">
        <v>0</v>
      </c>
      <c r="Y12" s="64">
        <v>0</v>
      </c>
      <c r="Z12" s="64">
        <v>0</v>
      </c>
      <c r="AA12" s="64">
        <v>702.3897035018889</v>
      </c>
      <c r="AB12" s="64">
        <v>0</v>
      </c>
      <c r="AC12" s="64">
        <v>265499.07611142617</v>
      </c>
      <c r="AD12" s="9">
        <f t="shared" si="0"/>
        <v>9644603.194435386</v>
      </c>
      <c r="AE12" s="10">
        <f t="shared" si="1"/>
        <v>1.1033741141000162</v>
      </c>
    </row>
    <row r="13" spans="1:31" ht="16.2" x14ac:dyDescent="0.3">
      <c r="A13" s="35">
        <v>8</v>
      </c>
      <c r="B13" s="137"/>
      <c r="C13" s="38" t="s">
        <v>16</v>
      </c>
      <c r="D13" s="64">
        <v>0</v>
      </c>
      <c r="E13" s="64">
        <v>0</v>
      </c>
      <c r="F13" s="64">
        <v>0</v>
      </c>
      <c r="G13" s="64">
        <v>2409.1152760538362</v>
      </c>
      <c r="H13" s="64">
        <v>0</v>
      </c>
      <c r="I13" s="66">
        <v>0</v>
      </c>
      <c r="J13" s="66">
        <v>0</v>
      </c>
      <c r="K13" s="65">
        <v>173810.32914249008</v>
      </c>
      <c r="L13" s="67">
        <v>0</v>
      </c>
      <c r="M13" s="67">
        <v>0</v>
      </c>
      <c r="N13" s="67">
        <v>0</v>
      </c>
      <c r="O13" s="67">
        <v>42562.095883452792</v>
      </c>
      <c r="P13" s="67">
        <v>0</v>
      </c>
      <c r="Q13" s="64">
        <v>10896.733183209948</v>
      </c>
      <c r="R13" s="64">
        <v>0</v>
      </c>
      <c r="S13" s="64">
        <v>0</v>
      </c>
      <c r="T13" s="64">
        <v>109.4364590557015</v>
      </c>
      <c r="U13" s="64">
        <v>20.80325076561504</v>
      </c>
      <c r="V13" s="64">
        <v>256.686397592986</v>
      </c>
      <c r="W13" s="64">
        <v>0</v>
      </c>
      <c r="X13" s="64">
        <v>0</v>
      </c>
      <c r="Y13" s="64">
        <v>0</v>
      </c>
      <c r="Z13" s="64">
        <v>0</v>
      </c>
      <c r="AA13" s="64">
        <v>25.883069769829998</v>
      </c>
      <c r="AB13" s="64">
        <v>0</v>
      </c>
      <c r="AC13" s="64">
        <v>1090.8937992680426</v>
      </c>
      <c r="AD13" s="9">
        <f t="shared" si="0"/>
        <v>231181.97646165881</v>
      </c>
      <c r="AE13" s="10">
        <f t="shared" si="1"/>
        <v>2.6447973372450036E-2</v>
      </c>
    </row>
    <row r="14" spans="1:31" ht="16.2" x14ac:dyDescent="0.3">
      <c r="A14" s="35">
        <v>9</v>
      </c>
      <c r="B14" s="137"/>
      <c r="C14" s="43" t="s">
        <v>17</v>
      </c>
      <c r="D14" s="64">
        <v>0</v>
      </c>
      <c r="E14" s="64">
        <v>0</v>
      </c>
      <c r="F14" s="64">
        <v>0</v>
      </c>
      <c r="G14" s="64">
        <v>224836.37633279737</v>
      </c>
      <c r="H14" s="64">
        <v>0</v>
      </c>
      <c r="I14" s="67">
        <v>0</v>
      </c>
      <c r="J14" s="67">
        <v>0</v>
      </c>
      <c r="K14" s="67">
        <v>0</v>
      </c>
      <c r="L14" s="68">
        <v>12153585.432735808</v>
      </c>
      <c r="M14" s="69">
        <v>537545.55160624173</v>
      </c>
      <c r="N14" s="69">
        <v>14332.61990241061</v>
      </c>
      <c r="O14" s="69">
        <v>1063912.4914323876</v>
      </c>
      <c r="P14" s="69">
        <v>0</v>
      </c>
      <c r="Q14" s="64">
        <v>516492.99249734409</v>
      </c>
      <c r="R14" s="64">
        <v>0</v>
      </c>
      <c r="S14" s="64">
        <v>0</v>
      </c>
      <c r="T14" s="64">
        <v>2725.2169260182686</v>
      </c>
      <c r="U14" s="64">
        <v>82363.678927107656</v>
      </c>
      <c r="V14" s="64">
        <v>10458.918299418672</v>
      </c>
      <c r="W14" s="64">
        <v>0</v>
      </c>
      <c r="X14" s="64">
        <v>0</v>
      </c>
      <c r="Y14" s="64">
        <v>0</v>
      </c>
      <c r="Z14" s="64">
        <v>0</v>
      </c>
      <c r="AA14" s="64">
        <v>2061.4652597965842</v>
      </c>
      <c r="AB14" s="64">
        <v>51.648170173672462</v>
      </c>
      <c r="AC14" s="64">
        <v>253330.23102686708</v>
      </c>
      <c r="AD14" s="9">
        <f t="shared" si="0"/>
        <v>14861696.623116368</v>
      </c>
      <c r="AE14" s="10">
        <f t="shared" si="1"/>
        <v>1.7002266464436124</v>
      </c>
    </row>
    <row r="15" spans="1:31" ht="16.2" x14ac:dyDescent="0.3">
      <c r="A15" s="35">
        <v>10</v>
      </c>
      <c r="B15" s="137"/>
      <c r="C15" s="43" t="s">
        <v>18</v>
      </c>
      <c r="D15" s="64">
        <v>0</v>
      </c>
      <c r="E15" s="64">
        <v>0</v>
      </c>
      <c r="F15" s="64">
        <v>0</v>
      </c>
      <c r="G15" s="64">
        <v>11144.53616641121</v>
      </c>
      <c r="H15" s="64">
        <v>0</v>
      </c>
      <c r="I15" s="67">
        <v>0</v>
      </c>
      <c r="J15" s="67">
        <v>0</v>
      </c>
      <c r="K15" s="67">
        <v>0</v>
      </c>
      <c r="L15" s="69">
        <v>0</v>
      </c>
      <c r="M15" s="68">
        <v>2476797.7372998539</v>
      </c>
      <c r="N15" s="69">
        <v>1060.2765647019135</v>
      </c>
      <c r="O15" s="69">
        <v>45353.904814087888</v>
      </c>
      <c r="P15" s="69">
        <v>0</v>
      </c>
      <c r="Q15" s="64">
        <v>6838.4627373713738</v>
      </c>
      <c r="R15" s="64">
        <v>0</v>
      </c>
      <c r="S15" s="64">
        <v>0</v>
      </c>
      <c r="T15" s="64">
        <v>372.39512534222001</v>
      </c>
      <c r="U15" s="64">
        <v>39331.321181933075</v>
      </c>
      <c r="V15" s="64">
        <v>263.26620329396769</v>
      </c>
      <c r="W15" s="64">
        <v>0</v>
      </c>
      <c r="X15" s="64">
        <v>0</v>
      </c>
      <c r="Y15" s="64">
        <v>0</v>
      </c>
      <c r="Z15" s="64">
        <v>0</v>
      </c>
      <c r="AA15" s="64">
        <v>1716.6632058514385</v>
      </c>
      <c r="AB15" s="64">
        <v>5.7627738800063701</v>
      </c>
      <c r="AC15" s="64">
        <v>102195.69140741356</v>
      </c>
      <c r="AD15" s="9">
        <f t="shared" si="0"/>
        <v>2685080.0174801401</v>
      </c>
      <c r="AE15" s="10">
        <f t="shared" si="1"/>
        <v>0.30718192608319594</v>
      </c>
    </row>
    <row r="16" spans="1:31" ht="16.2" x14ac:dyDescent="0.3">
      <c r="A16" s="35">
        <v>11</v>
      </c>
      <c r="B16" s="137"/>
      <c r="C16" s="43" t="s">
        <v>19</v>
      </c>
      <c r="D16" s="64">
        <v>0</v>
      </c>
      <c r="E16" s="64">
        <v>0</v>
      </c>
      <c r="F16" s="64">
        <v>0</v>
      </c>
      <c r="G16" s="64">
        <v>3949.8897904217538</v>
      </c>
      <c r="H16" s="64">
        <v>0</v>
      </c>
      <c r="I16" s="67">
        <v>0</v>
      </c>
      <c r="J16" s="67">
        <v>0</v>
      </c>
      <c r="K16" s="67">
        <v>0</v>
      </c>
      <c r="L16" s="69">
        <v>0</v>
      </c>
      <c r="M16" s="69">
        <v>0</v>
      </c>
      <c r="N16" s="68">
        <v>125509.31945740027</v>
      </c>
      <c r="O16" s="69">
        <v>48463.675127644783</v>
      </c>
      <c r="P16" s="69">
        <v>0</v>
      </c>
      <c r="Q16" s="64">
        <v>14207.398287251106</v>
      </c>
      <c r="R16" s="64">
        <v>0</v>
      </c>
      <c r="S16" s="64">
        <v>0</v>
      </c>
      <c r="T16" s="64">
        <v>92.176506429125908</v>
      </c>
      <c r="U16" s="64">
        <v>60.113110361826287</v>
      </c>
      <c r="V16" s="64">
        <v>163.48015535612785</v>
      </c>
      <c r="W16" s="64">
        <v>0</v>
      </c>
      <c r="X16" s="64">
        <v>0</v>
      </c>
      <c r="Y16" s="64">
        <v>0</v>
      </c>
      <c r="Z16" s="64">
        <v>0</v>
      </c>
      <c r="AA16" s="64">
        <v>40.720778766550552</v>
      </c>
      <c r="AB16" s="64">
        <v>0</v>
      </c>
      <c r="AC16" s="64">
        <v>363.69169534760988</v>
      </c>
      <c r="AD16" s="9">
        <f t="shared" si="0"/>
        <v>192850.46490897916</v>
      </c>
      <c r="AE16" s="10">
        <f t="shared" si="1"/>
        <v>2.2062723222816643E-2</v>
      </c>
    </row>
    <row r="17" spans="1:31" ht="16.2" x14ac:dyDescent="0.3">
      <c r="A17" s="35">
        <v>12</v>
      </c>
      <c r="B17" s="137"/>
      <c r="C17" s="43" t="s">
        <v>20</v>
      </c>
      <c r="D17" s="64">
        <v>0</v>
      </c>
      <c r="E17" s="64">
        <v>0</v>
      </c>
      <c r="F17" s="64">
        <v>13184600.050782405</v>
      </c>
      <c r="G17" s="64">
        <v>2765648.1488541602</v>
      </c>
      <c r="H17" s="64">
        <v>1817.9621870000001</v>
      </c>
      <c r="I17" s="67">
        <v>0</v>
      </c>
      <c r="J17" s="67">
        <v>0</v>
      </c>
      <c r="K17" s="67">
        <v>968080.30618318589</v>
      </c>
      <c r="L17" s="69">
        <v>0</v>
      </c>
      <c r="M17" s="69">
        <v>0</v>
      </c>
      <c r="N17" s="69">
        <v>450160.40388708224</v>
      </c>
      <c r="O17" s="68">
        <v>148264899.45151496</v>
      </c>
      <c r="P17" s="69">
        <v>0</v>
      </c>
      <c r="Q17" s="64">
        <v>8978434.2573415078</v>
      </c>
      <c r="R17" s="64">
        <v>0</v>
      </c>
      <c r="S17" s="64">
        <v>0</v>
      </c>
      <c r="T17" s="64">
        <v>365695.37426931981</v>
      </c>
      <c r="U17" s="64">
        <v>63196.897412558843</v>
      </c>
      <c r="V17" s="64">
        <v>194050.90684463945</v>
      </c>
      <c r="W17" s="64">
        <v>0</v>
      </c>
      <c r="X17" s="64">
        <v>0</v>
      </c>
      <c r="Y17" s="64">
        <v>0</v>
      </c>
      <c r="Z17" s="64">
        <v>0</v>
      </c>
      <c r="AA17" s="64">
        <v>40344.261115055466</v>
      </c>
      <c r="AB17" s="64">
        <v>2383.1719787438528</v>
      </c>
      <c r="AC17" s="64">
        <v>5087766.2357143043</v>
      </c>
      <c r="AD17" s="9">
        <f t="shared" si="0"/>
        <v>180367077.42808491</v>
      </c>
      <c r="AE17" s="10">
        <f t="shared" si="1"/>
        <v>20.634582912114592</v>
      </c>
    </row>
    <row r="18" spans="1:31" ht="16.2" x14ac:dyDescent="0.3">
      <c r="A18" s="35">
        <v>13</v>
      </c>
      <c r="B18" s="138"/>
      <c r="C18" s="43" t="s">
        <v>21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7">
        <v>0</v>
      </c>
      <c r="J18" s="67">
        <v>0</v>
      </c>
      <c r="K18" s="67">
        <v>0</v>
      </c>
      <c r="L18" s="69">
        <v>0</v>
      </c>
      <c r="M18" s="69">
        <v>0</v>
      </c>
      <c r="N18" s="69">
        <v>0</v>
      </c>
      <c r="O18" s="69">
        <v>0</v>
      </c>
      <c r="P18" s="68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9">
        <f t="shared" si="0"/>
        <v>0</v>
      </c>
      <c r="AE18" s="10">
        <f t="shared" si="1"/>
        <v>0</v>
      </c>
    </row>
    <row r="19" spans="1:31" ht="16.2" x14ac:dyDescent="0.3">
      <c r="A19" s="35">
        <v>14</v>
      </c>
      <c r="B19" s="139" t="s">
        <v>5</v>
      </c>
      <c r="C19" s="40" t="s">
        <v>22</v>
      </c>
      <c r="D19" s="64">
        <v>0</v>
      </c>
      <c r="E19" s="64">
        <v>0</v>
      </c>
      <c r="F19" s="64">
        <v>1054823.5739944184</v>
      </c>
      <c r="G19" s="64">
        <v>380962.24670361739</v>
      </c>
      <c r="H19" s="64">
        <v>7.6932320259999996</v>
      </c>
      <c r="I19" s="64">
        <v>0</v>
      </c>
      <c r="J19" s="64">
        <v>0</v>
      </c>
      <c r="K19" s="64">
        <v>107695.59038120919</v>
      </c>
      <c r="L19" s="64">
        <v>0</v>
      </c>
      <c r="M19" s="64">
        <v>0</v>
      </c>
      <c r="N19" s="64">
        <v>28541.875230766123</v>
      </c>
      <c r="O19" s="64">
        <v>3530854.2694102111</v>
      </c>
      <c r="P19" s="64">
        <v>0</v>
      </c>
      <c r="Q19" s="70">
        <v>43899632.678146943</v>
      </c>
      <c r="R19" s="71">
        <v>0</v>
      </c>
      <c r="S19" s="71">
        <v>0</v>
      </c>
      <c r="T19" s="64">
        <v>103655.39904151205</v>
      </c>
      <c r="U19" s="64">
        <v>6953.3534570907987</v>
      </c>
      <c r="V19" s="64">
        <v>31662.660758728634</v>
      </c>
      <c r="W19" s="64">
        <v>0</v>
      </c>
      <c r="X19" s="64">
        <v>0</v>
      </c>
      <c r="Y19" s="64">
        <v>0</v>
      </c>
      <c r="Z19" s="64">
        <v>0</v>
      </c>
      <c r="AA19" s="64">
        <v>7204.5201321292598</v>
      </c>
      <c r="AB19" s="64">
        <v>905.9654815269962</v>
      </c>
      <c r="AC19" s="64">
        <v>331223.824845661</v>
      </c>
      <c r="AD19" s="9">
        <f t="shared" si="0"/>
        <v>49484123.650815845</v>
      </c>
      <c r="AE19" s="10">
        <f t="shared" si="1"/>
        <v>5.6611454089408975</v>
      </c>
    </row>
    <row r="20" spans="1:31" ht="16.2" x14ac:dyDescent="0.3">
      <c r="A20" s="35">
        <v>15</v>
      </c>
      <c r="B20" s="139"/>
      <c r="C20" s="40" t="s">
        <v>23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71">
        <v>0</v>
      </c>
      <c r="R20" s="70">
        <v>0</v>
      </c>
      <c r="S20" s="71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9">
        <f t="shared" si="0"/>
        <v>0</v>
      </c>
      <c r="AE20" s="10">
        <f t="shared" si="1"/>
        <v>0</v>
      </c>
    </row>
    <row r="21" spans="1:31" ht="44.1" customHeight="1" x14ac:dyDescent="0.3">
      <c r="A21" s="35">
        <v>16</v>
      </c>
      <c r="B21" s="139"/>
      <c r="C21" s="40" t="s">
        <v>24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71">
        <v>0</v>
      </c>
      <c r="R21" s="71">
        <v>0</v>
      </c>
      <c r="S21" s="70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9">
        <f t="shared" si="0"/>
        <v>0</v>
      </c>
      <c r="AE21" s="10">
        <f t="shared" si="1"/>
        <v>0</v>
      </c>
    </row>
    <row r="22" spans="1:31" ht="68.099999999999994" customHeight="1" x14ac:dyDescent="0.3">
      <c r="A22" s="35">
        <v>17</v>
      </c>
      <c r="B22" s="44" t="s">
        <v>6</v>
      </c>
      <c r="C22" s="36" t="s">
        <v>25</v>
      </c>
      <c r="D22" s="64">
        <v>0</v>
      </c>
      <c r="E22" s="64">
        <v>0</v>
      </c>
      <c r="F22" s="64">
        <v>176.955844071325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92.532859121813004</v>
      </c>
      <c r="P22" s="64">
        <v>0</v>
      </c>
      <c r="Q22" s="64">
        <v>0</v>
      </c>
      <c r="R22" s="64">
        <v>0</v>
      </c>
      <c r="S22" s="64">
        <v>0</v>
      </c>
      <c r="T22" s="72">
        <v>3261882.3363365862</v>
      </c>
      <c r="U22" s="64">
        <v>0</v>
      </c>
      <c r="V22" s="64">
        <v>1.31851597193182</v>
      </c>
      <c r="W22" s="64">
        <v>0</v>
      </c>
      <c r="X22" s="64">
        <v>0</v>
      </c>
      <c r="Y22" s="64">
        <v>0</v>
      </c>
      <c r="Z22" s="64">
        <v>0</v>
      </c>
      <c r="AA22" s="64">
        <v>87.579795702910403</v>
      </c>
      <c r="AB22" s="64">
        <v>0</v>
      </c>
      <c r="AC22" s="64">
        <v>3107.5212794193976</v>
      </c>
      <c r="AD22" s="9">
        <f t="shared" si="0"/>
        <v>3265348.2446308732</v>
      </c>
      <c r="AE22" s="10">
        <f t="shared" si="1"/>
        <v>0.37356650698977295</v>
      </c>
    </row>
    <row r="23" spans="1:31" ht="44.1" customHeight="1" x14ac:dyDescent="0.3">
      <c r="A23" s="35">
        <v>18</v>
      </c>
      <c r="B23" s="140" t="s">
        <v>7</v>
      </c>
      <c r="C23" s="41" t="s">
        <v>26</v>
      </c>
      <c r="D23" s="64">
        <v>451146.8580496785</v>
      </c>
      <c r="E23" s="64">
        <v>143008.36852693334</v>
      </c>
      <c r="F23" s="64">
        <v>23569.802940627123</v>
      </c>
      <c r="G23" s="64">
        <v>767.44813332062142</v>
      </c>
      <c r="H23" s="64">
        <v>1.6495752910000001</v>
      </c>
      <c r="I23" s="64">
        <v>14411.123624588185</v>
      </c>
      <c r="J23" s="64">
        <v>5773.5745564215795</v>
      </c>
      <c r="K23" s="64">
        <v>893.05095370000004</v>
      </c>
      <c r="L23" s="64">
        <v>22698.910295278696</v>
      </c>
      <c r="M23" s="64">
        <v>3287.5120243307133</v>
      </c>
      <c r="N23" s="64">
        <v>932.03057412185899</v>
      </c>
      <c r="O23" s="64">
        <v>116923.47400385955</v>
      </c>
      <c r="P23" s="64">
        <v>0</v>
      </c>
      <c r="Q23" s="64">
        <v>84418.636845600893</v>
      </c>
      <c r="R23" s="64">
        <v>0</v>
      </c>
      <c r="S23" s="64">
        <v>0</v>
      </c>
      <c r="T23" s="64">
        <v>3270.6559464080647</v>
      </c>
      <c r="U23" s="73">
        <v>15720667.108674083</v>
      </c>
      <c r="V23" s="74">
        <v>124310.95487957136</v>
      </c>
      <c r="W23" s="64">
        <v>2640.6712553901812</v>
      </c>
      <c r="X23" s="64">
        <v>1721.2488156383702</v>
      </c>
      <c r="Y23" s="64">
        <v>0</v>
      </c>
      <c r="Z23" s="64">
        <v>0</v>
      </c>
      <c r="AA23" s="64">
        <v>5168.7760336916135</v>
      </c>
      <c r="AB23" s="64">
        <v>271.88307173042222</v>
      </c>
      <c r="AC23" s="64">
        <v>991613.09586444846</v>
      </c>
      <c r="AD23" s="9">
        <f t="shared" si="0"/>
        <v>17717496.834644713</v>
      </c>
      <c r="AE23" s="10">
        <f t="shared" si="1"/>
        <v>2.0269395204641585</v>
      </c>
    </row>
    <row r="24" spans="1:31" ht="16.2" x14ac:dyDescent="0.3">
      <c r="A24" s="35">
        <v>19</v>
      </c>
      <c r="B24" s="140"/>
      <c r="C24" s="41" t="s">
        <v>27</v>
      </c>
      <c r="D24" s="64">
        <v>0</v>
      </c>
      <c r="E24" s="64">
        <v>0</v>
      </c>
      <c r="F24" s="64">
        <v>25921.21558048678</v>
      </c>
      <c r="G24" s="64">
        <v>98.081442999622595</v>
      </c>
      <c r="H24" s="64">
        <v>0</v>
      </c>
      <c r="I24" s="64">
        <v>0</v>
      </c>
      <c r="J24" s="64">
        <v>0</v>
      </c>
      <c r="K24" s="64">
        <v>1167.24321393684</v>
      </c>
      <c r="L24" s="64">
        <v>0</v>
      </c>
      <c r="M24" s="64">
        <v>0</v>
      </c>
      <c r="N24" s="64">
        <v>1555.6571121429606</v>
      </c>
      <c r="O24" s="64">
        <v>11173.559987385892</v>
      </c>
      <c r="P24" s="64">
        <v>0</v>
      </c>
      <c r="Q24" s="64">
        <v>7256.9909705267901</v>
      </c>
      <c r="R24" s="64">
        <v>0</v>
      </c>
      <c r="S24" s="64">
        <v>0</v>
      </c>
      <c r="T24" s="64">
        <v>48.367763959999998</v>
      </c>
      <c r="U24" s="74">
        <v>5.7347713340000004</v>
      </c>
      <c r="V24" s="73">
        <v>3225436.1980078253</v>
      </c>
      <c r="W24" s="64">
        <v>0</v>
      </c>
      <c r="X24" s="64">
        <v>0</v>
      </c>
      <c r="Y24" s="64">
        <v>0</v>
      </c>
      <c r="Z24" s="64">
        <v>0</v>
      </c>
      <c r="AA24" s="64">
        <v>1105.903094402378</v>
      </c>
      <c r="AB24" s="64">
        <v>927.17937994072702</v>
      </c>
      <c r="AC24" s="64">
        <v>15548.769679152716</v>
      </c>
      <c r="AD24" s="9">
        <f t="shared" si="0"/>
        <v>3290244.9010040942</v>
      </c>
      <c r="AE24" s="10">
        <f t="shared" si="1"/>
        <v>0.37641476581556937</v>
      </c>
    </row>
    <row r="25" spans="1:31" ht="16.2" x14ac:dyDescent="0.3">
      <c r="A25" s="35">
        <v>20</v>
      </c>
      <c r="B25" s="141" t="s">
        <v>8</v>
      </c>
      <c r="C25" s="42" t="s">
        <v>28</v>
      </c>
      <c r="D25" s="64">
        <v>0</v>
      </c>
      <c r="E25" s="64">
        <v>0</v>
      </c>
      <c r="F25" s="64">
        <v>0</v>
      </c>
      <c r="G25" s="64">
        <v>8063.7047664239517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1353.1239985243024</v>
      </c>
      <c r="P25" s="64">
        <v>0</v>
      </c>
      <c r="Q25" s="64">
        <v>515.39866391196472</v>
      </c>
      <c r="R25" s="64">
        <v>0</v>
      </c>
      <c r="S25" s="64">
        <v>0</v>
      </c>
      <c r="T25" s="64">
        <v>1485.4993816241863</v>
      </c>
      <c r="U25" s="64">
        <v>879.28750053278702</v>
      </c>
      <c r="V25" s="64">
        <v>1417.5860593945242</v>
      </c>
      <c r="W25" s="75">
        <v>260558.31469731723</v>
      </c>
      <c r="X25" s="76">
        <v>15880.6258594147</v>
      </c>
      <c r="Y25" s="76">
        <v>0</v>
      </c>
      <c r="Z25" s="76">
        <v>0</v>
      </c>
      <c r="AA25" s="76">
        <v>0</v>
      </c>
      <c r="AB25" s="76">
        <v>0</v>
      </c>
      <c r="AC25" s="76">
        <v>17950.140998890711</v>
      </c>
      <c r="AD25" s="9">
        <f t="shared" si="0"/>
        <v>308103.68192603439</v>
      </c>
      <c r="AE25" s="10">
        <f t="shared" si="1"/>
        <v>3.5248067778696511E-2</v>
      </c>
    </row>
    <row r="26" spans="1:31" ht="16.2" x14ac:dyDescent="0.3">
      <c r="A26" s="35">
        <v>21</v>
      </c>
      <c r="B26" s="141"/>
      <c r="C26" s="42" t="s">
        <v>29</v>
      </c>
      <c r="D26" s="64">
        <v>0</v>
      </c>
      <c r="E26" s="64">
        <v>0</v>
      </c>
      <c r="F26" s="64">
        <v>0</v>
      </c>
      <c r="G26" s="64">
        <v>92.560730742802704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2.5359193206936101</v>
      </c>
      <c r="P26" s="64">
        <v>0</v>
      </c>
      <c r="Q26" s="64">
        <v>3.6711978857060399</v>
      </c>
      <c r="R26" s="64">
        <v>0</v>
      </c>
      <c r="S26" s="64">
        <v>0</v>
      </c>
      <c r="T26" s="64">
        <v>19.089481311556501</v>
      </c>
      <c r="U26" s="64">
        <v>33.892581243931041</v>
      </c>
      <c r="V26" s="64">
        <v>9.4338348921388405E-3</v>
      </c>
      <c r="W26" s="76">
        <v>0</v>
      </c>
      <c r="X26" s="75">
        <v>137316.26256276938</v>
      </c>
      <c r="Y26" s="76">
        <v>0</v>
      </c>
      <c r="Z26" s="76">
        <v>0</v>
      </c>
      <c r="AA26" s="76">
        <v>0</v>
      </c>
      <c r="AB26" s="76">
        <v>0</v>
      </c>
      <c r="AC26" s="76">
        <v>7388.6548503991798</v>
      </c>
      <c r="AD26" s="9">
        <f t="shared" si="0"/>
        <v>144856.67675750813</v>
      </c>
      <c r="AE26" s="10">
        <f t="shared" si="1"/>
        <v>1.657207706388638E-2</v>
      </c>
    </row>
    <row r="27" spans="1:31" ht="16.2" x14ac:dyDescent="0.3">
      <c r="A27" s="35">
        <v>22</v>
      </c>
      <c r="B27" s="141"/>
      <c r="C27" s="42" t="s">
        <v>30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76">
        <v>0</v>
      </c>
      <c r="X27" s="76">
        <v>0</v>
      </c>
      <c r="Y27" s="75">
        <v>12782.938187723235</v>
      </c>
      <c r="Z27" s="76">
        <v>1232.23592965189</v>
      </c>
      <c r="AA27" s="76">
        <v>0</v>
      </c>
      <c r="AB27" s="76">
        <v>0</v>
      </c>
      <c r="AC27" s="76">
        <v>0</v>
      </c>
      <c r="AD27" s="9">
        <f t="shared" si="0"/>
        <v>14015.174117375125</v>
      </c>
      <c r="AE27" s="10">
        <f t="shared" si="1"/>
        <v>1.6033817062207864E-3</v>
      </c>
    </row>
    <row r="28" spans="1:31" ht="16.2" x14ac:dyDescent="0.3">
      <c r="A28" s="35">
        <v>23</v>
      </c>
      <c r="B28" s="141"/>
      <c r="C28" s="42" t="s">
        <v>31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76">
        <v>0</v>
      </c>
      <c r="X28" s="76">
        <v>0</v>
      </c>
      <c r="Y28" s="76">
        <v>0</v>
      </c>
      <c r="Z28" s="75">
        <v>773.47811886918021</v>
      </c>
      <c r="AA28" s="76">
        <v>0</v>
      </c>
      <c r="AB28" s="76">
        <v>0</v>
      </c>
      <c r="AC28" s="76">
        <v>0</v>
      </c>
      <c r="AD28" s="9">
        <f t="shared" si="0"/>
        <v>773.47811886918021</v>
      </c>
      <c r="AE28" s="10">
        <f t="shared" si="1"/>
        <v>8.8488423730634426E-5</v>
      </c>
    </row>
    <row r="29" spans="1:31" ht="16.2" x14ac:dyDescent="0.3">
      <c r="A29" s="35">
        <v>24</v>
      </c>
      <c r="B29" s="141"/>
      <c r="C29" s="42" t="s">
        <v>32</v>
      </c>
      <c r="D29" s="64">
        <v>0</v>
      </c>
      <c r="E29" s="64">
        <v>0</v>
      </c>
      <c r="F29" s="64">
        <v>20907.997997560185</v>
      </c>
      <c r="G29" s="64">
        <v>612.11467223345903</v>
      </c>
      <c r="H29" s="64">
        <v>0</v>
      </c>
      <c r="I29" s="64">
        <v>0</v>
      </c>
      <c r="J29" s="64">
        <v>0</v>
      </c>
      <c r="K29" s="64">
        <v>128.4643836028668</v>
      </c>
      <c r="L29" s="64">
        <v>0</v>
      </c>
      <c r="M29" s="64">
        <v>0</v>
      </c>
      <c r="N29" s="64">
        <v>87.945986932064073</v>
      </c>
      <c r="O29" s="64">
        <v>3821.8462226860906</v>
      </c>
      <c r="P29" s="64">
        <v>0</v>
      </c>
      <c r="Q29" s="64">
        <v>0</v>
      </c>
      <c r="R29" s="64">
        <v>0</v>
      </c>
      <c r="S29" s="64">
        <v>0</v>
      </c>
      <c r="T29" s="64">
        <v>444.58100987198304</v>
      </c>
      <c r="U29" s="64">
        <v>7.76365806</v>
      </c>
      <c r="V29" s="64">
        <v>641.35477414735374</v>
      </c>
      <c r="W29" s="76">
        <v>0</v>
      </c>
      <c r="X29" s="76">
        <v>0</v>
      </c>
      <c r="Y29" s="76">
        <v>0</v>
      </c>
      <c r="Z29" s="76">
        <v>0</v>
      </c>
      <c r="AA29" s="75">
        <v>184773.55173775996</v>
      </c>
      <c r="AB29" s="76">
        <v>1793.2094916392307</v>
      </c>
      <c r="AC29" s="76">
        <v>2018.7082515258098</v>
      </c>
      <c r="AD29" s="9">
        <f t="shared" si="0"/>
        <v>215237.538186019</v>
      </c>
      <c r="AE29" s="10">
        <f t="shared" si="1"/>
        <v>2.4623877543670174E-2</v>
      </c>
    </row>
    <row r="30" spans="1:31" ht="16.2" x14ac:dyDescent="0.3">
      <c r="A30" s="35">
        <v>25</v>
      </c>
      <c r="B30" s="141"/>
      <c r="C30" s="42" t="s">
        <v>33</v>
      </c>
      <c r="D30" s="64">
        <v>0</v>
      </c>
      <c r="E30" s="64">
        <v>0</v>
      </c>
      <c r="F30" s="64">
        <v>1510.6471119583473</v>
      </c>
      <c r="G30" s="64">
        <v>55.013446296860295</v>
      </c>
      <c r="H30" s="64">
        <v>0</v>
      </c>
      <c r="I30" s="64">
        <v>0</v>
      </c>
      <c r="J30" s="64">
        <v>0</v>
      </c>
      <c r="K30" s="64">
        <v>632.20958049046794</v>
      </c>
      <c r="L30" s="64">
        <v>0</v>
      </c>
      <c r="M30" s="64">
        <v>0</v>
      </c>
      <c r="N30" s="64">
        <v>0</v>
      </c>
      <c r="O30" s="64">
        <v>2049.3075071361491</v>
      </c>
      <c r="P30" s="64">
        <v>0</v>
      </c>
      <c r="Q30" s="64">
        <v>981.80510682096087</v>
      </c>
      <c r="R30" s="64">
        <v>0</v>
      </c>
      <c r="S30" s="64">
        <v>0</v>
      </c>
      <c r="T30" s="64">
        <v>122.44465886399661</v>
      </c>
      <c r="U30" s="64">
        <v>0</v>
      </c>
      <c r="V30" s="64">
        <v>226.74520522791079</v>
      </c>
      <c r="W30" s="76">
        <v>0</v>
      </c>
      <c r="X30" s="76">
        <v>0</v>
      </c>
      <c r="Y30" s="76">
        <v>0</v>
      </c>
      <c r="Z30" s="76">
        <v>0</v>
      </c>
      <c r="AA30" s="76">
        <v>15.392242189999999</v>
      </c>
      <c r="AB30" s="75">
        <v>192554.94728385904</v>
      </c>
      <c r="AC30" s="76">
        <v>39.351321056089589</v>
      </c>
      <c r="AD30" s="9">
        <f t="shared" si="0"/>
        <v>198187.86346389982</v>
      </c>
      <c r="AE30" s="10">
        <f t="shared" si="1"/>
        <v>2.2673339054635637E-2</v>
      </c>
    </row>
    <row r="31" spans="1:31" ht="16.2" x14ac:dyDescent="0.3">
      <c r="A31" s="35">
        <v>26</v>
      </c>
      <c r="B31" s="141"/>
      <c r="C31" s="42" t="s">
        <v>34</v>
      </c>
      <c r="D31" s="64">
        <v>55197.170874472329</v>
      </c>
      <c r="E31" s="64">
        <v>3446.6091664630562</v>
      </c>
      <c r="F31" s="64">
        <v>60915.199312330013</v>
      </c>
      <c r="G31" s="64">
        <v>4655.822202670849</v>
      </c>
      <c r="H31" s="64">
        <v>0</v>
      </c>
      <c r="I31" s="64">
        <v>1817.6623564127769</v>
      </c>
      <c r="J31" s="64">
        <v>246.56579229251841</v>
      </c>
      <c r="K31" s="64">
        <v>2938.6065375510798</v>
      </c>
      <c r="L31" s="64">
        <v>2763.6194060404246</v>
      </c>
      <c r="M31" s="64">
        <v>0</v>
      </c>
      <c r="N31" s="64">
        <v>2471.3839253299479</v>
      </c>
      <c r="O31" s="64">
        <v>270079.61691343976</v>
      </c>
      <c r="P31" s="64">
        <v>0</v>
      </c>
      <c r="Q31" s="64">
        <v>56835.407675659044</v>
      </c>
      <c r="R31" s="64">
        <v>0</v>
      </c>
      <c r="S31" s="64">
        <v>0</v>
      </c>
      <c r="T31" s="64">
        <v>2679.9551915450984</v>
      </c>
      <c r="U31" s="64">
        <v>237.9498019898908</v>
      </c>
      <c r="V31" s="64">
        <v>1570.2059142474</v>
      </c>
      <c r="W31" s="76">
        <v>0</v>
      </c>
      <c r="X31" s="76">
        <v>0</v>
      </c>
      <c r="Y31" s="76">
        <v>0</v>
      </c>
      <c r="Z31" s="76">
        <v>0</v>
      </c>
      <c r="AA31" s="76">
        <v>19.207267342956101</v>
      </c>
      <c r="AB31" s="76">
        <v>0</v>
      </c>
      <c r="AC31" s="75">
        <v>166010.92795484242</v>
      </c>
      <c r="AD31" s="9">
        <f t="shared" si="0"/>
        <v>631885.9102926295</v>
      </c>
      <c r="AE31" s="10">
        <f t="shared" si="1"/>
        <v>7.228981249157844E-2</v>
      </c>
    </row>
    <row r="32" spans="1:31" ht="16.2" x14ac:dyDescent="0.35">
      <c r="A32" s="32"/>
      <c r="B32" s="142" t="s">
        <v>35</v>
      </c>
      <c r="C32" s="142"/>
      <c r="D32" s="11">
        <f t="shared" ref="D32:AD32" si="2">SUM(D6:D31)</f>
        <v>278863089.74579048</v>
      </c>
      <c r="E32" s="11">
        <f t="shared" si="2"/>
        <v>208694068.38835412</v>
      </c>
      <c r="F32" s="11">
        <f t="shared" si="2"/>
        <v>21318565.590137448</v>
      </c>
      <c r="G32" s="11">
        <f t="shared" si="2"/>
        <v>8983843.8519578818</v>
      </c>
      <c r="H32" s="11">
        <f t="shared" si="2"/>
        <v>1208736.7820403168</v>
      </c>
      <c r="I32" s="11">
        <f t="shared" si="2"/>
        <v>25128744.790359315</v>
      </c>
      <c r="J32" s="11">
        <f t="shared" si="2"/>
        <v>10281533.475892408</v>
      </c>
      <c r="K32" s="11">
        <f t="shared" si="2"/>
        <v>1332328.1635557723</v>
      </c>
      <c r="L32" s="11">
        <f t="shared" si="2"/>
        <v>12179047.962437127</v>
      </c>
      <c r="M32" s="11">
        <f t="shared" si="2"/>
        <v>3017630.8009304265</v>
      </c>
      <c r="N32" s="11">
        <f t="shared" si="2"/>
        <v>651582.76307757956</v>
      </c>
      <c r="O32" s="11">
        <f t="shared" si="2"/>
        <v>185031330.8674773</v>
      </c>
      <c r="P32" s="11">
        <f t="shared" si="2"/>
        <v>0</v>
      </c>
      <c r="Q32" s="11">
        <f t="shared" si="2"/>
        <v>58113671.380964778</v>
      </c>
      <c r="R32" s="11">
        <f t="shared" si="2"/>
        <v>0</v>
      </c>
      <c r="S32" s="11">
        <f t="shared" si="2"/>
        <v>0</v>
      </c>
      <c r="T32" s="11">
        <f t="shared" si="2"/>
        <v>3843051.2758100135</v>
      </c>
      <c r="U32" s="11">
        <f t="shared" si="2"/>
        <v>16765975.260961875</v>
      </c>
      <c r="V32" s="11">
        <f t="shared" si="2"/>
        <v>4004887.8530129828</v>
      </c>
      <c r="W32" s="11">
        <f t="shared" si="2"/>
        <v>263198.98595270741</v>
      </c>
      <c r="X32" s="11">
        <f t="shared" si="2"/>
        <v>154918.13723782246</v>
      </c>
      <c r="Y32" s="11">
        <f t="shared" si="2"/>
        <v>12782.938187723235</v>
      </c>
      <c r="Z32" s="11">
        <f t="shared" si="2"/>
        <v>2005.7140485210703</v>
      </c>
      <c r="AA32" s="11">
        <f t="shared" si="2"/>
        <v>305491.3550583726</v>
      </c>
      <c r="AB32" s="11">
        <f t="shared" si="2"/>
        <v>201215.47236848369</v>
      </c>
      <c r="AC32" s="11">
        <f t="shared" si="2"/>
        <v>33743210.472955547</v>
      </c>
      <c r="AD32" s="45">
        <f t="shared" si="2"/>
        <v>874100912.02856898</v>
      </c>
      <c r="AE32" s="13"/>
    </row>
    <row r="33" spans="1:31" ht="16.2" x14ac:dyDescent="0.3">
      <c r="A33" s="1"/>
      <c r="B33" s="134" t="str">
        <f>AE3</f>
        <v>% do Brasil</v>
      </c>
      <c r="C33" s="134"/>
      <c r="D33" s="14">
        <f t="shared" ref="D33:AC33" si="3">D32/$AD$32*100</f>
        <v>31.902848505056376</v>
      </c>
      <c r="E33" s="14">
        <f t="shared" si="3"/>
        <v>23.875283221479261</v>
      </c>
      <c r="F33" s="14">
        <f t="shared" si="3"/>
        <v>2.4389135506863164</v>
      </c>
      <c r="G33" s="14">
        <f t="shared" si="3"/>
        <v>1.0277810866377697</v>
      </c>
      <c r="H33" s="14">
        <f t="shared" si="3"/>
        <v>0.13828343677563976</v>
      </c>
      <c r="I33" s="14">
        <f t="shared" si="3"/>
        <v>2.8748104989436292</v>
      </c>
      <c r="J33" s="14">
        <f t="shared" si="3"/>
        <v>1.1762410191326247</v>
      </c>
      <c r="K33" s="14">
        <f t="shared" si="3"/>
        <v>0.15242269459069352</v>
      </c>
      <c r="L33" s="14">
        <f t="shared" si="3"/>
        <v>1.3933228755216158</v>
      </c>
      <c r="M33" s="14">
        <f t="shared" si="3"/>
        <v>0.34522682214428335</v>
      </c>
      <c r="N33" s="14">
        <f t="shared" si="3"/>
        <v>7.4543196799259637E-2</v>
      </c>
      <c r="O33" s="14">
        <f t="shared" si="3"/>
        <v>21.168188743570347</v>
      </c>
      <c r="P33" s="14">
        <f t="shared" si="3"/>
        <v>0</v>
      </c>
      <c r="Q33" s="14">
        <f t="shared" si="3"/>
        <v>6.6483938617679188</v>
      </c>
      <c r="R33" s="14">
        <f t="shared" si="3"/>
        <v>0</v>
      </c>
      <c r="S33" s="14">
        <f t="shared" si="3"/>
        <v>0</v>
      </c>
      <c r="T33" s="14">
        <f t="shared" si="3"/>
        <v>0.43965762109677425</v>
      </c>
      <c r="U33" s="14">
        <f t="shared" si="3"/>
        <v>1.9180823438397121</v>
      </c>
      <c r="V33" s="14">
        <f t="shared" si="3"/>
        <v>0.45817225424449481</v>
      </c>
      <c r="W33" s="14">
        <f t="shared" si="3"/>
        <v>3.0110823856926153E-2</v>
      </c>
      <c r="X33" s="14">
        <f t="shared" si="3"/>
        <v>1.7723141013352373E-2</v>
      </c>
      <c r="Y33" s="14">
        <f t="shared" si="3"/>
        <v>1.4624098901873058E-3</v>
      </c>
      <c r="Z33" s="14">
        <f t="shared" si="3"/>
        <v>2.2946023976411499E-4</v>
      </c>
      <c r="AA33" s="14">
        <f t="shared" si="3"/>
        <v>3.4949209050635102E-2</v>
      </c>
      <c r="AB33" s="14">
        <f t="shared" si="3"/>
        <v>2.3019707404436068E-2</v>
      </c>
      <c r="AC33" s="14">
        <f t="shared" si="3"/>
        <v>3.8603335162579819</v>
      </c>
      <c r="AD33" s="15"/>
      <c r="AE33" s="1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77734375" defaultRowHeight="14.4" x14ac:dyDescent="0.3"/>
  <cols>
    <col min="1" max="1" width="5.6640625" style="17" bestFit="1" customWidth="1"/>
    <col min="2" max="2" width="10.77734375" style="18" customWidth="1"/>
    <col min="3" max="3" width="10.77734375" style="17" customWidth="1"/>
    <col min="4" max="29" width="12.77734375" style="17" customWidth="1"/>
    <col min="30" max="30" width="18.44140625" style="17" bestFit="1" customWidth="1"/>
    <col min="31" max="31" width="12.77734375" style="17" customWidth="1"/>
    <col min="32" max="16384" width="8.77734375" style="5"/>
  </cols>
  <sheetData>
    <row r="1" spans="1:32" ht="16.2" x14ac:dyDescent="0.35">
      <c r="A1" s="32"/>
      <c r="B1" s="33"/>
      <c r="C1" s="34"/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5">
        <v>6</v>
      </c>
      <c r="J1" s="35">
        <v>7</v>
      </c>
      <c r="K1" s="35">
        <v>8</v>
      </c>
      <c r="L1" s="35">
        <v>9</v>
      </c>
      <c r="M1" s="35">
        <v>10</v>
      </c>
      <c r="N1" s="35">
        <v>11</v>
      </c>
      <c r="O1" s="35">
        <v>12</v>
      </c>
      <c r="P1" s="35">
        <v>13</v>
      </c>
      <c r="Q1" s="35">
        <v>14</v>
      </c>
      <c r="R1" s="35">
        <v>15</v>
      </c>
      <c r="S1" s="35">
        <v>16</v>
      </c>
      <c r="T1" s="35">
        <v>17</v>
      </c>
      <c r="U1" s="35">
        <v>18</v>
      </c>
      <c r="V1" s="35">
        <v>19</v>
      </c>
      <c r="W1" s="35">
        <v>20</v>
      </c>
      <c r="X1" s="35">
        <v>21</v>
      </c>
      <c r="Y1" s="35">
        <v>22</v>
      </c>
      <c r="Z1" s="35">
        <v>23</v>
      </c>
      <c r="AA1" s="35">
        <v>24</v>
      </c>
      <c r="AB1" s="35">
        <v>25</v>
      </c>
      <c r="AC1" s="35">
        <v>26</v>
      </c>
      <c r="AD1" s="34"/>
      <c r="AE1" s="34"/>
      <c r="AF1" s="4"/>
    </row>
    <row r="2" spans="1:32" ht="16.2" x14ac:dyDescent="0.35">
      <c r="A2" s="32"/>
      <c r="B2" s="122" t="s">
        <v>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4"/>
    </row>
    <row r="3" spans="1:32" ht="16.2" x14ac:dyDescent="0.35">
      <c r="A3" s="32"/>
      <c r="B3" s="122" t="s">
        <v>63</v>
      </c>
      <c r="C3" s="122"/>
      <c r="D3" s="123" t="s">
        <v>41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124" t="s">
        <v>64</v>
      </c>
      <c r="AF3" s="4"/>
    </row>
    <row r="4" spans="1:32" ht="32.4" x14ac:dyDescent="0.35">
      <c r="A4" s="32"/>
      <c r="B4" s="122"/>
      <c r="C4" s="122"/>
      <c r="D4" s="127" t="s">
        <v>3</v>
      </c>
      <c r="E4" s="127"/>
      <c r="F4" s="127"/>
      <c r="G4" s="127"/>
      <c r="H4" s="127"/>
      <c r="I4" s="128" t="s">
        <v>4</v>
      </c>
      <c r="J4" s="129"/>
      <c r="K4" s="129"/>
      <c r="L4" s="129"/>
      <c r="M4" s="129"/>
      <c r="N4" s="129"/>
      <c r="O4" s="129"/>
      <c r="P4" s="130"/>
      <c r="Q4" s="131" t="s">
        <v>5</v>
      </c>
      <c r="R4" s="131"/>
      <c r="S4" s="131"/>
      <c r="T4" s="36" t="s">
        <v>6</v>
      </c>
      <c r="U4" s="132" t="s">
        <v>7</v>
      </c>
      <c r="V4" s="132"/>
      <c r="W4" s="133" t="s">
        <v>8</v>
      </c>
      <c r="X4" s="133"/>
      <c r="Y4" s="133"/>
      <c r="Z4" s="133"/>
      <c r="AA4" s="133"/>
      <c r="AB4" s="133"/>
      <c r="AC4" s="133"/>
      <c r="AD4" s="122"/>
      <c r="AE4" s="125"/>
      <c r="AF4" s="4"/>
    </row>
    <row r="5" spans="1:32" ht="16.2" x14ac:dyDescent="0.35">
      <c r="A5" s="32"/>
      <c r="B5" s="122"/>
      <c r="C5" s="122"/>
      <c r="D5" s="37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8" t="s">
        <v>14</v>
      </c>
      <c r="J5" s="38" t="s">
        <v>15</v>
      </c>
      <c r="K5" s="38" t="s">
        <v>16</v>
      </c>
      <c r="L5" s="39" t="s">
        <v>17</v>
      </c>
      <c r="M5" s="39" t="s">
        <v>18</v>
      </c>
      <c r="N5" s="39" t="s">
        <v>19</v>
      </c>
      <c r="O5" s="39" t="s">
        <v>20</v>
      </c>
      <c r="P5" s="39" t="s">
        <v>21</v>
      </c>
      <c r="Q5" s="40" t="s">
        <v>22</v>
      </c>
      <c r="R5" s="40" t="s">
        <v>23</v>
      </c>
      <c r="S5" s="40" t="s">
        <v>24</v>
      </c>
      <c r="T5" s="36" t="s">
        <v>25</v>
      </c>
      <c r="U5" s="41" t="s">
        <v>26</v>
      </c>
      <c r="V5" s="41" t="s">
        <v>27</v>
      </c>
      <c r="W5" s="42" t="s">
        <v>28</v>
      </c>
      <c r="X5" s="42" t="s">
        <v>29</v>
      </c>
      <c r="Y5" s="42" t="s">
        <v>30</v>
      </c>
      <c r="Z5" s="42" t="s">
        <v>31</v>
      </c>
      <c r="AA5" s="42" t="s">
        <v>32</v>
      </c>
      <c r="AB5" s="42" t="s">
        <v>33</v>
      </c>
      <c r="AC5" s="42" t="s">
        <v>34</v>
      </c>
      <c r="AD5" s="122"/>
      <c r="AE5" s="126"/>
      <c r="AF5" s="4"/>
    </row>
    <row r="6" spans="1:32" ht="16.2" x14ac:dyDescent="0.3">
      <c r="A6" s="35">
        <v>1</v>
      </c>
      <c r="B6" s="135" t="s">
        <v>3</v>
      </c>
      <c r="C6" s="37" t="s">
        <v>9</v>
      </c>
      <c r="D6" s="62">
        <v>257171319.68790048</v>
      </c>
      <c r="E6" s="63">
        <v>10160649.470124798</v>
      </c>
      <c r="F6" s="63">
        <v>405566.05781235662</v>
      </c>
      <c r="G6" s="63">
        <v>285050.63613216736</v>
      </c>
      <c r="H6" s="63">
        <v>625003.03191257198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8172928.4972460531</v>
      </c>
      <c r="P6" s="64">
        <v>0</v>
      </c>
      <c r="Q6" s="64">
        <v>1646550.5131709767</v>
      </c>
      <c r="R6" s="64">
        <v>61846.09295119653</v>
      </c>
      <c r="S6" s="64">
        <v>132187.60317881446</v>
      </c>
      <c r="T6" s="64">
        <v>30033.276203775837</v>
      </c>
      <c r="U6" s="64">
        <v>2768.718486722978</v>
      </c>
      <c r="V6" s="64">
        <v>83418.120436500307</v>
      </c>
      <c r="W6" s="64">
        <v>0</v>
      </c>
      <c r="X6" s="64">
        <v>0</v>
      </c>
      <c r="Y6" s="64">
        <v>0</v>
      </c>
      <c r="Z6" s="64">
        <v>0</v>
      </c>
      <c r="AA6" s="64">
        <v>26537.980245869807</v>
      </c>
      <c r="AB6" s="64">
        <v>11755.084023834677</v>
      </c>
      <c r="AC6" s="64">
        <v>47475.019176938353</v>
      </c>
      <c r="AD6" s="9">
        <f t="shared" ref="AD6:AD31" si="0">SUM(D6:AC6)</f>
        <v>278863089.78900301</v>
      </c>
      <c r="AE6" s="10">
        <f t="shared" ref="AE6:AE31" si="1">AD6/$AD$32*100</f>
        <v>31.902848507650255</v>
      </c>
      <c r="AF6" s="4"/>
    </row>
    <row r="7" spans="1:32" ht="16.2" x14ac:dyDescent="0.3">
      <c r="A7" s="35">
        <v>2</v>
      </c>
      <c r="B7" s="135"/>
      <c r="C7" s="37" t="s">
        <v>10</v>
      </c>
      <c r="D7" s="63">
        <v>0</v>
      </c>
      <c r="E7" s="62">
        <v>207739044.64347619</v>
      </c>
      <c r="F7" s="63">
        <v>54762.156480282538</v>
      </c>
      <c r="G7" s="63">
        <v>4215.6806626435964</v>
      </c>
      <c r="H7" s="63">
        <v>45681.276914652699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668818.4411385759</v>
      </c>
      <c r="P7" s="64">
        <v>0</v>
      </c>
      <c r="Q7" s="64">
        <v>106725.117671859</v>
      </c>
      <c r="R7" s="64">
        <v>1271.4354861692664</v>
      </c>
      <c r="S7" s="64">
        <v>4513.7738740059558</v>
      </c>
      <c r="T7" s="64">
        <v>4270.0963415189453</v>
      </c>
      <c r="U7" s="64">
        <v>1437.4368386637805</v>
      </c>
      <c r="V7" s="64">
        <v>3789.2657361953998</v>
      </c>
      <c r="W7" s="64">
        <v>0</v>
      </c>
      <c r="X7" s="64">
        <v>0</v>
      </c>
      <c r="Y7" s="64">
        <v>0</v>
      </c>
      <c r="Z7" s="64">
        <v>0</v>
      </c>
      <c r="AA7" s="64">
        <v>28367.469801772622</v>
      </c>
      <c r="AB7" s="64">
        <v>330.98431948515611</v>
      </c>
      <c r="AC7" s="64">
        <v>30840.626573303591</v>
      </c>
      <c r="AD7" s="9">
        <f t="shared" si="0"/>
        <v>208694068.40531528</v>
      </c>
      <c r="AE7" s="10">
        <f t="shared" si="1"/>
        <v>23.87528322166116</v>
      </c>
      <c r="AF7" s="4"/>
    </row>
    <row r="8" spans="1:32" ht="16.2" x14ac:dyDescent="0.3">
      <c r="A8" s="35">
        <v>3</v>
      </c>
      <c r="B8" s="135"/>
      <c r="C8" s="37" t="s">
        <v>11</v>
      </c>
      <c r="D8" s="63">
        <v>0</v>
      </c>
      <c r="E8" s="63">
        <v>0</v>
      </c>
      <c r="F8" s="62">
        <v>18724013.400043447</v>
      </c>
      <c r="G8" s="63">
        <v>68042.021849030207</v>
      </c>
      <c r="H8" s="63">
        <v>33848.645292940702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2059974.0467088795</v>
      </c>
      <c r="P8" s="64">
        <v>0</v>
      </c>
      <c r="Q8" s="64">
        <v>323392.55304370809</v>
      </c>
      <c r="R8" s="64">
        <v>50522.709514892915</v>
      </c>
      <c r="S8" s="64">
        <v>22124.643456401496</v>
      </c>
      <c r="T8" s="64">
        <v>8714.8083828128219</v>
      </c>
      <c r="U8" s="64">
        <v>208.98380541117899</v>
      </c>
      <c r="V8" s="64">
        <v>8834.3033081958765</v>
      </c>
      <c r="W8" s="64">
        <v>0</v>
      </c>
      <c r="X8" s="64">
        <v>0</v>
      </c>
      <c r="Y8" s="64">
        <v>0</v>
      </c>
      <c r="Z8" s="64">
        <v>0</v>
      </c>
      <c r="AA8" s="64">
        <v>12375.701147703194</v>
      </c>
      <c r="AB8" s="64">
        <v>1018.1516580470401</v>
      </c>
      <c r="AC8" s="64">
        <v>5495.6220977779885</v>
      </c>
      <c r="AD8" s="9">
        <f t="shared" si="0"/>
        <v>21318565.590309247</v>
      </c>
      <c r="AE8" s="10">
        <f t="shared" si="1"/>
        <v>2.4389135505263351</v>
      </c>
      <c r="AF8" s="4"/>
    </row>
    <row r="9" spans="1:32" ht="16.2" x14ac:dyDescent="0.3">
      <c r="A9" s="35">
        <v>4</v>
      </c>
      <c r="B9" s="135"/>
      <c r="C9" s="37" t="s">
        <v>12</v>
      </c>
      <c r="D9" s="63">
        <v>0</v>
      </c>
      <c r="E9" s="63">
        <v>0</v>
      </c>
      <c r="F9" s="63">
        <v>60935.295593223142</v>
      </c>
      <c r="G9" s="62">
        <v>8477083.5430600084</v>
      </c>
      <c r="H9" s="63">
        <v>0</v>
      </c>
      <c r="I9" s="64">
        <v>0</v>
      </c>
      <c r="J9" s="64">
        <v>0</v>
      </c>
      <c r="K9" s="64">
        <v>3003.0617413374048</v>
      </c>
      <c r="L9" s="64">
        <v>0</v>
      </c>
      <c r="M9" s="64">
        <v>0</v>
      </c>
      <c r="N9" s="64">
        <v>3047.1815150814491</v>
      </c>
      <c r="O9" s="64">
        <v>317027.97503871325</v>
      </c>
      <c r="P9" s="64">
        <v>0</v>
      </c>
      <c r="Q9" s="64">
        <v>85332.552112360485</v>
      </c>
      <c r="R9" s="64">
        <v>10700.560439162984</v>
      </c>
      <c r="S9" s="64">
        <v>22387.483946736738</v>
      </c>
      <c r="T9" s="64">
        <v>2219.3086136138199</v>
      </c>
      <c r="U9" s="64">
        <v>0</v>
      </c>
      <c r="V9" s="64">
        <v>1103.2985342162165</v>
      </c>
      <c r="W9" s="64">
        <v>0</v>
      </c>
      <c r="X9" s="64">
        <v>0</v>
      </c>
      <c r="Y9" s="64">
        <v>0</v>
      </c>
      <c r="Z9" s="64">
        <v>0</v>
      </c>
      <c r="AA9" s="64">
        <v>904.25736990059795</v>
      </c>
      <c r="AB9" s="64">
        <v>89.124758364220597</v>
      </c>
      <c r="AC9" s="64">
        <v>10.209198375313401</v>
      </c>
      <c r="AD9" s="9">
        <f t="shared" si="0"/>
        <v>8983843.8519210946</v>
      </c>
      <c r="AE9" s="10">
        <f t="shared" si="1"/>
        <v>1.0277810865578609</v>
      </c>
      <c r="AF9" s="4"/>
    </row>
    <row r="10" spans="1:32" ht="16.2" x14ac:dyDescent="0.3">
      <c r="A10" s="35">
        <v>5</v>
      </c>
      <c r="B10" s="135"/>
      <c r="C10" s="37" t="s">
        <v>13</v>
      </c>
      <c r="D10" s="63">
        <v>0</v>
      </c>
      <c r="E10" s="63">
        <v>0</v>
      </c>
      <c r="F10" s="63">
        <v>1070156.9837617199</v>
      </c>
      <c r="G10" s="63">
        <v>0.264431634096289</v>
      </c>
      <c r="H10" s="62">
        <v>102680.613143102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30547.214666352502</v>
      </c>
      <c r="P10" s="64">
        <v>0</v>
      </c>
      <c r="Q10" s="64">
        <v>4884.9147170925798</v>
      </c>
      <c r="R10" s="64">
        <v>76.7762248710129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1.7782042287786299</v>
      </c>
      <c r="AB10" s="64">
        <v>0</v>
      </c>
      <c r="AC10" s="64">
        <v>388.237268627768</v>
      </c>
      <c r="AD10" s="9">
        <f t="shared" si="0"/>
        <v>1208736.7824176287</v>
      </c>
      <c r="AE10" s="10">
        <f t="shared" si="1"/>
        <v>0.13828343680862032</v>
      </c>
      <c r="AF10" s="4"/>
    </row>
    <row r="11" spans="1:32" ht="16.2" x14ac:dyDescent="0.3">
      <c r="A11" s="35">
        <v>6</v>
      </c>
      <c r="B11" s="136" t="s">
        <v>4</v>
      </c>
      <c r="C11" s="38" t="s">
        <v>14</v>
      </c>
      <c r="D11" s="64">
        <v>0</v>
      </c>
      <c r="E11" s="64">
        <v>0</v>
      </c>
      <c r="F11" s="64">
        <v>0</v>
      </c>
      <c r="G11" s="64">
        <v>49845.612154239585</v>
      </c>
      <c r="H11" s="64">
        <v>0</v>
      </c>
      <c r="I11" s="65">
        <v>23595941.944270242</v>
      </c>
      <c r="J11" s="66">
        <v>192582.94230121793</v>
      </c>
      <c r="K11" s="66">
        <v>25521.334329502984</v>
      </c>
      <c r="L11" s="67">
        <v>0</v>
      </c>
      <c r="M11" s="67">
        <v>0</v>
      </c>
      <c r="N11" s="67">
        <v>0</v>
      </c>
      <c r="O11" s="67">
        <v>913946.84566311038</v>
      </c>
      <c r="P11" s="67">
        <v>0</v>
      </c>
      <c r="Q11" s="64">
        <v>316290.81638228614</v>
      </c>
      <c r="R11" s="64">
        <v>5586.2461273209319</v>
      </c>
      <c r="S11" s="64">
        <v>10956.528986408279</v>
      </c>
      <c r="T11" s="64">
        <v>4236.5196841147208</v>
      </c>
      <c r="U11" s="64">
        <v>126.215457154898</v>
      </c>
      <c r="V11" s="64">
        <v>10177.417652263563</v>
      </c>
      <c r="W11" s="64">
        <v>0</v>
      </c>
      <c r="X11" s="64">
        <v>0</v>
      </c>
      <c r="Y11" s="64">
        <v>0</v>
      </c>
      <c r="Z11" s="64">
        <v>0</v>
      </c>
      <c r="AA11" s="64">
        <v>1423.600956533272</v>
      </c>
      <c r="AB11" s="64">
        <v>756.52781676156803</v>
      </c>
      <c r="AC11" s="64">
        <v>1352.2383686078781</v>
      </c>
      <c r="AD11" s="9">
        <f t="shared" si="0"/>
        <v>25128744.790149767</v>
      </c>
      <c r="AE11" s="10">
        <f t="shared" si="1"/>
        <v>2.8748104987079146</v>
      </c>
      <c r="AF11" s="4"/>
    </row>
    <row r="12" spans="1:32" ht="16.2" x14ac:dyDescent="0.3">
      <c r="A12" s="35">
        <v>7</v>
      </c>
      <c r="B12" s="137"/>
      <c r="C12" s="38" t="s">
        <v>15</v>
      </c>
      <c r="D12" s="64">
        <v>0</v>
      </c>
      <c r="E12" s="64">
        <v>0</v>
      </c>
      <c r="F12" s="64">
        <v>0</v>
      </c>
      <c r="G12" s="64">
        <v>3690.3898108458143</v>
      </c>
      <c r="H12" s="64">
        <v>0</v>
      </c>
      <c r="I12" s="66">
        <v>0</v>
      </c>
      <c r="J12" s="65">
        <v>10164428.27215028</v>
      </c>
      <c r="K12" s="66">
        <v>5714.6472013207713</v>
      </c>
      <c r="L12" s="67">
        <v>0</v>
      </c>
      <c r="M12" s="67">
        <v>0</v>
      </c>
      <c r="N12" s="67">
        <v>0</v>
      </c>
      <c r="O12" s="67">
        <v>73930.957154318559</v>
      </c>
      <c r="P12" s="67">
        <v>0</v>
      </c>
      <c r="Q12" s="64">
        <v>30924.270687279368</v>
      </c>
      <c r="R12" s="64">
        <v>260.20102812542598</v>
      </c>
      <c r="S12" s="64">
        <v>0</v>
      </c>
      <c r="T12" s="64">
        <v>386.95771184108514</v>
      </c>
      <c r="U12" s="64">
        <v>512.41643065744256</v>
      </c>
      <c r="V12" s="64">
        <v>201.61471779543501</v>
      </c>
      <c r="W12" s="64">
        <v>0</v>
      </c>
      <c r="X12" s="64">
        <v>0</v>
      </c>
      <c r="Y12" s="64">
        <v>0</v>
      </c>
      <c r="Z12" s="64">
        <v>0</v>
      </c>
      <c r="AA12" s="64">
        <v>1277.578664866144</v>
      </c>
      <c r="AB12" s="64">
        <v>0</v>
      </c>
      <c r="AC12" s="64">
        <v>206.16983336647618</v>
      </c>
      <c r="AD12" s="9">
        <f t="shared" si="0"/>
        <v>10281533.475390695</v>
      </c>
      <c r="AE12" s="10">
        <f t="shared" si="1"/>
        <v>1.1762410189885921</v>
      </c>
      <c r="AF12" s="4"/>
    </row>
    <row r="13" spans="1:32" ht="16.2" x14ac:dyDescent="0.3">
      <c r="A13" s="35">
        <v>8</v>
      </c>
      <c r="B13" s="137"/>
      <c r="C13" s="38" t="s">
        <v>16</v>
      </c>
      <c r="D13" s="64">
        <v>0</v>
      </c>
      <c r="E13" s="64">
        <v>0</v>
      </c>
      <c r="F13" s="64">
        <v>0</v>
      </c>
      <c r="G13" s="64">
        <v>2758.5149834871308</v>
      </c>
      <c r="H13" s="64">
        <v>0</v>
      </c>
      <c r="I13" s="66">
        <v>0</v>
      </c>
      <c r="J13" s="66">
        <v>0</v>
      </c>
      <c r="K13" s="65">
        <v>1167573.9031595408</v>
      </c>
      <c r="L13" s="67">
        <v>0</v>
      </c>
      <c r="M13" s="67">
        <v>0</v>
      </c>
      <c r="N13" s="67">
        <v>0</v>
      </c>
      <c r="O13" s="67">
        <v>124489.81441652308</v>
      </c>
      <c r="P13" s="67">
        <v>0</v>
      </c>
      <c r="Q13" s="64">
        <v>33633.383492269451</v>
      </c>
      <c r="R13" s="64">
        <v>1260.706437873743</v>
      </c>
      <c r="S13" s="64">
        <v>1114.7676500645534</v>
      </c>
      <c r="T13" s="64">
        <v>711.40405216689499</v>
      </c>
      <c r="U13" s="64">
        <v>0.90642049003774305</v>
      </c>
      <c r="V13" s="64">
        <v>519.79097103656079</v>
      </c>
      <c r="W13" s="64">
        <v>0</v>
      </c>
      <c r="X13" s="64">
        <v>0</v>
      </c>
      <c r="Y13" s="64">
        <v>0</v>
      </c>
      <c r="Z13" s="64">
        <v>0</v>
      </c>
      <c r="AA13" s="64">
        <v>229.99205345905008</v>
      </c>
      <c r="AB13" s="64">
        <v>16.464915231912201</v>
      </c>
      <c r="AC13" s="64">
        <v>18.515027916177296</v>
      </c>
      <c r="AD13" s="9">
        <f t="shared" si="0"/>
        <v>1332328.1635800595</v>
      </c>
      <c r="AE13" s="10">
        <f t="shared" si="1"/>
        <v>0.1524226945822455</v>
      </c>
      <c r="AF13" s="4"/>
    </row>
    <row r="14" spans="1:32" ht="16.2" x14ac:dyDescent="0.3">
      <c r="A14" s="35">
        <v>9</v>
      </c>
      <c r="B14" s="137"/>
      <c r="C14" s="43" t="s">
        <v>17</v>
      </c>
      <c r="D14" s="64">
        <v>0</v>
      </c>
      <c r="E14" s="64">
        <v>0</v>
      </c>
      <c r="F14" s="64">
        <v>0</v>
      </c>
      <c r="G14" s="64">
        <v>73022.957014679545</v>
      </c>
      <c r="H14" s="64">
        <v>0</v>
      </c>
      <c r="I14" s="67">
        <v>0</v>
      </c>
      <c r="J14" s="67">
        <v>0</v>
      </c>
      <c r="K14" s="67">
        <v>0</v>
      </c>
      <c r="L14" s="68">
        <v>11523627.963206753</v>
      </c>
      <c r="M14" s="69">
        <v>54630.319554610556</v>
      </c>
      <c r="N14" s="69">
        <v>6053.6663057076021</v>
      </c>
      <c r="O14" s="69">
        <v>234576.59356722439</v>
      </c>
      <c r="P14" s="69">
        <v>0</v>
      </c>
      <c r="Q14" s="64">
        <v>272444.56533996813</v>
      </c>
      <c r="R14" s="64">
        <v>2193.1937358616888</v>
      </c>
      <c r="S14" s="64">
        <v>3986.6344286207946</v>
      </c>
      <c r="T14" s="64">
        <v>1047.9735681805864</v>
      </c>
      <c r="U14" s="64">
        <v>10.469400651627861</v>
      </c>
      <c r="V14" s="64">
        <v>5350.0186886972906</v>
      </c>
      <c r="W14" s="64">
        <v>0</v>
      </c>
      <c r="X14" s="64">
        <v>0</v>
      </c>
      <c r="Y14" s="64">
        <v>0</v>
      </c>
      <c r="Z14" s="64">
        <v>0</v>
      </c>
      <c r="AA14" s="64">
        <v>2044.852997213306</v>
      </c>
      <c r="AB14" s="64">
        <v>58.754173126278701</v>
      </c>
      <c r="AC14" s="64">
        <v>0</v>
      </c>
      <c r="AD14" s="9">
        <f t="shared" si="0"/>
        <v>12179047.961981295</v>
      </c>
      <c r="AE14" s="10">
        <f t="shared" si="1"/>
        <v>1.3933228753668432</v>
      </c>
      <c r="AF14" s="4"/>
    </row>
    <row r="15" spans="1:32" ht="16.2" x14ac:dyDescent="0.3">
      <c r="A15" s="35">
        <v>10</v>
      </c>
      <c r="B15" s="137"/>
      <c r="C15" s="43" t="s">
        <v>18</v>
      </c>
      <c r="D15" s="64">
        <v>0</v>
      </c>
      <c r="E15" s="64">
        <v>0</v>
      </c>
      <c r="F15" s="64">
        <v>0</v>
      </c>
      <c r="G15" s="64">
        <v>3033.9527326230577</v>
      </c>
      <c r="H15" s="64">
        <v>0</v>
      </c>
      <c r="I15" s="67">
        <v>0</v>
      </c>
      <c r="J15" s="67">
        <v>0</v>
      </c>
      <c r="K15" s="67">
        <v>0</v>
      </c>
      <c r="L15" s="69">
        <v>0</v>
      </c>
      <c r="M15" s="68">
        <v>2991663.6521138097</v>
      </c>
      <c r="N15" s="69">
        <v>44.261126811971735</v>
      </c>
      <c r="O15" s="69">
        <v>16496.409727276139</v>
      </c>
      <c r="P15" s="69">
        <v>0</v>
      </c>
      <c r="Q15" s="64">
        <v>5908.900678565833</v>
      </c>
      <c r="R15" s="64">
        <v>5.9878582748889899</v>
      </c>
      <c r="S15" s="64">
        <v>79.587075803673599</v>
      </c>
      <c r="T15" s="64">
        <v>284.28937442659469</v>
      </c>
      <c r="U15" s="64">
        <v>12.065704427119901</v>
      </c>
      <c r="V15" s="64">
        <v>56.414908264035247</v>
      </c>
      <c r="W15" s="64">
        <v>0</v>
      </c>
      <c r="X15" s="64">
        <v>0</v>
      </c>
      <c r="Y15" s="64">
        <v>0</v>
      </c>
      <c r="Z15" s="64">
        <v>0</v>
      </c>
      <c r="AA15" s="64">
        <v>45.279470256898506</v>
      </c>
      <c r="AB15" s="64">
        <v>0</v>
      </c>
      <c r="AC15" s="64">
        <v>0</v>
      </c>
      <c r="AD15" s="9">
        <f t="shared" si="0"/>
        <v>3017630.8007705403</v>
      </c>
      <c r="AE15" s="10">
        <f t="shared" si="1"/>
        <v>0.34522682210056449</v>
      </c>
      <c r="AF15" s="4"/>
    </row>
    <row r="16" spans="1:32" ht="16.2" x14ac:dyDescent="0.3">
      <c r="A16" s="35">
        <v>11</v>
      </c>
      <c r="B16" s="137"/>
      <c r="C16" s="43" t="s">
        <v>19</v>
      </c>
      <c r="D16" s="64">
        <v>0</v>
      </c>
      <c r="E16" s="64">
        <v>0</v>
      </c>
      <c r="F16" s="64">
        <v>0</v>
      </c>
      <c r="G16" s="64">
        <v>12269.581352132227</v>
      </c>
      <c r="H16" s="64">
        <v>0</v>
      </c>
      <c r="I16" s="67">
        <v>0</v>
      </c>
      <c r="J16" s="67">
        <v>0</v>
      </c>
      <c r="K16" s="67">
        <v>0</v>
      </c>
      <c r="L16" s="69">
        <v>0</v>
      </c>
      <c r="M16" s="69">
        <v>0</v>
      </c>
      <c r="N16" s="68">
        <v>563911.07952264417</v>
      </c>
      <c r="O16" s="69">
        <v>44604.169191384397</v>
      </c>
      <c r="P16" s="69">
        <v>0</v>
      </c>
      <c r="Q16" s="64">
        <v>25658.586778616795</v>
      </c>
      <c r="R16" s="64">
        <v>3746.6660096012924</v>
      </c>
      <c r="S16" s="64">
        <v>886.92135722927139</v>
      </c>
      <c r="T16" s="64">
        <v>71.311493915194632</v>
      </c>
      <c r="U16" s="64">
        <v>0</v>
      </c>
      <c r="V16" s="64">
        <v>386.78233408490348</v>
      </c>
      <c r="W16" s="64">
        <v>0</v>
      </c>
      <c r="X16" s="64">
        <v>0</v>
      </c>
      <c r="Y16" s="64">
        <v>0</v>
      </c>
      <c r="Z16" s="64">
        <v>0</v>
      </c>
      <c r="AA16" s="64">
        <v>47.665033992181691</v>
      </c>
      <c r="AB16" s="64">
        <v>0</v>
      </c>
      <c r="AC16" s="64">
        <v>0</v>
      </c>
      <c r="AD16" s="9">
        <f t="shared" si="0"/>
        <v>651582.76307360025</v>
      </c>
      <c r="AE16" s="10">
        <f t="shared" si="1"/>
        <v>7.454319679331399E-2</v>
      </c>
      <c r="AF16" s="4"/>
    </row>
    <row r="17" spans="1:32" ht="16.2" x14ac:dyDescent="0.3">
      <c r="A17" s="35">
        <v>12</v>
      </c>
      <c r="B17" s="137"/>
      <c r="C17" s="43" t="s">
        <v>20</v>
      </c>
      <c r="D17" s="64">
        <v>0</v>
      </c>
      <c r="E17" s="64">
        <v>0</v>
      </c>
      <c r="F17" s="64">
        <v>3190386.9155914532</v>
      </c>
      <c r="G17" s="64">
        <v>1772277.2364356441</v>
      </c>
      <c r="H17" s="64">
        <v>0</v>
      </c>
      <c r="I17" s="67">
        <v>0</v>
      </c>
      <c r="J17" s="67">
        <v>0</v>
      </c>
      <c r="K17" s="67">
        <v>204265.37531413679</v>
      </c>
      <c r="L17" s="69">
        <v>0</v>
      </c>
      <c r="M17" s="69">
        <v>0</v>
      </c>
      <c r="N17" s="69">
        <v>77660.384415021239</v>
      </c>
      <c r="O17" s="68">
        <v>168774184.01771244</v>
      </c>
      <c r="P17" s="69">
        <v>785470.97830976732</v>
      </c>
      <c r="Q17" s="64">
        <v>7662151.2209919868</v>
      </c>
      <c r="R17" s="64">
        <v>288574.16453661927</v>
      </c>
      <c r="S17" s="64">
        <v>1884239.1729085525</v>
      </c>
      <c r="T17" s="64">
        <v>261625.29520771335</v>
      </c>
      <c r="U17" s="64">
        <v>0</v>
      </c>
      <c r="V17" s="64">
        <v>72919.184499325129</v>
      </c>
      <c r="W17" s="64">
        <v>0</v>
      </c>
      <c r="X17" s="64">
        <v>0</v>
      </c>
      <c r="Y17" s="64">
        <v>0</v>
      </c>
      <c r="Z17" s="64">
        <v>0</v>
      </c>
      <c r="AA17" s="64">
        <v>30777.923022447587</v>
      </c>
      <c r="AB17" s="64">
        <v>2859.0586759531529</v>
      </c>
      <c r="AC17" s="64">
        <v>23939.943417369464</v>
      </c>
      <c r="AD17" s="9">
        <f t="shared" si="0"/>
        <v>185031330.87103844</v>
      </c>
      <c r="AE17" s="10">
        <f t="shared" si="1"/>
        <v>21.168188742418632</v>
      </c>
      <c r="AF17" s="4"/>
    </row>
    <row r="18" spans="1:32" ht="16.2" x14ac:dyDescent="0.3">
      <c r="A18" s="35">
        <v>13</v>
      </c>
      <c r="B18" s="138"/>
      <c r="C18" s="43" t="s">
        <v>21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7">
        <v>0</v>
      </c>
      <c r="J18" s="67">
        <v>0</v>
      </c>
      <c r="K18" s="67">
        <v>0</v>
      </c>
      <c r="L18" s="69">
        <v>0</v>
      </c>
      <c r="M18" s="69">
        <v>0</v>
      </c>
      <c r="N18" s="69">
        <v>0</v>
      </c>
      <c r="O18" s="69">
        <v>0</v>
      </c>
      <c r="P18" s="68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9">
        <f t="shared" si="0"/>
        <v>0</v>
      </c>
      <c r="AE18" s="10">
        <f t="shared" si="1"/>
        <v>0</v>
      </c>
      <c r="AF18" s="4"/>
    </row>
    <row r="19" spans="1:32" ht="16.2" x14ac:dyDescent="0.3">
      <c r="A19" s="35">
        <v>14</v>
      </c>
      <c r="B19" s="139" t="s">
        <v>5</v>
      </c>
      <c r="C19" s="40" t="s">
        <v>22</v>
      </c>
      <c r="D19" s="64">
        <v>0</v>
      </c>
      <c r="E19" s="64">
        <v>0</v>
      </c>
      <c r="F19" s="64">
        <v>251125.5466483538</v>
      </c>
      <c r="G19" s="64">
        <v>217196.69291307344</v>
      </c>
      <c r="H19" s="64">
        <v>0</v>
      </c>
      <c r="I19" s="64">
        <v>0</v>
      </c>
      <c r="J19" s="64">
        <v>0</v>
      </c>
      <c r="K19" s="64">
        <v>10080.895489818666</v>
      </c>
      <c r="L19" s="64">
        <v>0</v>
      </c>
      <c r="M19" s="64">
        <v>0</v>
      </c>
      <c r="N19" s="64">
        <v>7578.0721697624758</v>
      </c>
      <c r="O19" s="64">
        <v>2056435.0102666421</v>
      </c>
      <c r="P19" s="64">
        <v>0</v>
      </c>
      <c r="Q19" s="70">
        <v>41168857.898038931</v>
      </c>
      <c r="R19" s="71">
        <v>3454510.9373422707</v>
      </c>
      <c r="S19" s="71">
        <v>10877269.060058417</v>
      </c>
      <c r="T19" s="64">
        <v>51696.688119546503</v>
      </c>
      <c r="U19" s="64">
        <v>0</v>
      </c>
      <c r="V19" s="64">
        <v>12026.823983821052</v>
      </c>
      <c r="W19" s="64">
        <v>0</v>
      </c>
      <c r="X19" s="64">
        <v>0</v>
      </c>
      <c r="Y19" s="64">
        <v>0</v>
      </c>
      <c r="Z19" s="64">
        <v>0</v>
      </c>
      <c r="AA19" s="64">
        <v>1983.7423615853804</v>
      </c>
      <c r="AB19" s="64">
        <v>1064.4519766891419</v>
      </c>
      <c r="AC19" s="64">
        <v>3845.5614887625552</v>
      </c>
      <c r="AD19" s="9">
        <f t="shared" si="0"/>
        <v>58113671.380857661</v>
      </c>
      <c r="AE19" s="10">
        <f t="shared" si="1"/>
        <v>6.6483938612659834</v>
      </c>
      <c r="AF19" s="4"/>
    </row>
    <row r="20" spans="1:32" ht="16.2" x14ac:dyDescent="0.3">
      <c r="A20" s="35">
        <v>15</v>
      </c>
      <c r="B20" s="139"/>
      <c r="C20" s="40" t="s">
        <v>23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71">
        <v>0</v>
      </c>
      <c r="R20" s="70">
        <v>0</v>
      </c>
      <c r="S20" s="71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9">
        <f t="shared" si="0"/>
        <v>0</v>
      </c>
      <c r="AE20" s="10">
        <f t="shared" si="1"/>
        <v>0</v>
      </c>
      <c r="AF20" s="4"/>
    </row>
    <row r="21" spans="1:32" ht="44.1" customHeight="1" x14ac:dyDescent="0.3">
      <c r="A21" s="35">
        <v>16</v>
      </c>
      <c r="B21" s="139"/>
      <c r="C21" s="40" t="s">
        <v>24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71">
        <v>0</v>
      </c>
      <c r="R21" s="71">
        <v>0</v>
      </c>
      <c r="S21" s="70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9">
        <f t="shared" si="0"/>
        <v>0</v>
      </c>
      <c r="AE21" s="10">
        <f t="shared" si="1"/>
        <v>0</v>
      </c>
      <c r="AF21" s="4"/>
    </row>
    <row r="22" spans="1:32" ht="68.099999999999994" customHeight="1" x14ac:dyDescent="0.3">
      <c r="A22" s="35">
        <v>17</v>
      </c>
      <c r="B22" s="44" t="s">
        <v>6</v>
      </c>
      <c r="C22" s="36" t="s">
        <v>25</v>
      </c>
      <c r="D22" s="64">
        <v>0</v>
      </c>
      <c r="E22" s="64">
        <v>0</v>
      </c>
      <c r="F22" s="64">
        <v>48.8917527039211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72">
        <v>3842810.5553117581</v>
      </c>
      <c r="U22" s="64">
        <v>0</v>
      </c>
      <c r="V22" s="64">
        <v>22.456796163032202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169.37199017604308</v>
      </c>
      <c r="AD22" s="9">
        <f t="shared" si="0"/>
        <v>3843051.2758508013</v>
      </c>
      <c r="AE22" s="10">
        <f t="shared" si="1"/>
        <v>0.43965762106905787</v>
      </c>
      <c r="AF22" s="4"/>
    </row>
    <row r="23" spans="1:32" ht="44.1" customHeight="1" x14ac:dyDescent="0.3">
      <c r="A23" s="35">
        <v>18</v>
      </c>
      <c r="B23" s="140" t="s">
        <v>7</v>
      </c>
      <c r="C23" s="41" t="s">
        <v>26</v>
      </c>
      <c r="D23" s="64">
        <v>2419.2636083469747</v>
      </c>
      <c r="E23" s="64">
        <v>469.54744389004202</v>
      </c>
      <c r="F23" s="64">
        <v>5358.9644373749898</v>
      </c>
      <c r="G23" s="64">
        <v>0</v>
      </c>
      <c r="H23" s="64">
        <v>0</v>
      </c>
      <c r="I23" s="64">
        <v>6.91907004481856</v>
      </c>
      <c r="J23" s="64">
        <v>0</v>
      </c>
      <c r="K23" s="64">
        <v>30.118128223984201</v>
      </c>
      <c r="L23" s="64">
        <v>18.906854528970804</v>
      </c>
      <c r="M23" s="64">
        <v>8.3309511152556304E-4</v>
      </c>
      <c r="N23" s="64">
        <v>0</v>
      </c>
      <c r="O23" s="64">
        <v>3592.074749237996</v>
      </c>
      <c r="P23" s="64">
        <v>0</v>
      </c>
      <c r="Q23" s="64">
        <v>2480.8666753410871</v>
      </c>
      <c r="R23" s="64">
        <v>219.4538730885084</v>
      </c>
      <c r="S23" s="64">
        <v>0.57011863805875196</v>
      </c>
      <c r="T23" s="64">
        <v>192.86210915497858</v>
      </c>
      <c r="U23" s="73">
        <v>16689870.92439753</v>
      </c>
      <c r="V23" s="74">
        <v>60386.132580357225</v>
      </c>
      <c r="W23" s="64">
        <v>0</v>
      </c>
      <c r="X23" s="64">
        <v>0</v>
      </c>
      <c r="Y23" s="64">
        <v>0</v>
      </c>
      <c r="Z23" s="64">
        <v>0</v>
      </c>
      <c r="AA23" s="64">
        <v>43.952571354915499</v>
      </c>
      <c r="AB23" s="64">
        <v>50.606355635762903</v>
      </c>
      <c r="AC23" s="64">
        <v>834.09731673203851</v>
      </c>
      <c r="AD23" s="9">
        <f t="shared" si="0"/>
        <v>16765975.261122575</v>
      </c>
      <c r="AE23" s="10">
        <f t="shared" si="1"/>
        <v>1.9180823437168217</v>
      </c>
      <c r="AF23" s="4"/>
    </row>
    <row r="24" spans="1:32" ht="16.2" x14ac:dyDescent="0.3">
      <c r="A24" s="35">
        <v>19</v>
      </c>
      <c r="B24" s="140"/>
      <c r="C24" s="41" t="s">
        <v>27</v>
      </c>
      <c r="D24" s="64">
        <v>0</v>
      </c>
      <c r="E24" s="64">
        <v>0</v>
      </c>
      <c r="F24" s="64">
        <v>168001.53770798305</v>
      </c>
      <c r="G24" s="64">
        <v>4.1522176658013601</v>
      </c>
      <c r="H24" s="64">
        <v>0</v>
      </c>
      <c r="I24" s="64">
        <v>0</v>
      </c>
      <c r="J24" s="64">
        <v>0</v>
      </c>
      <c r="K24" s="64">
        <v>26858.305140245</v>
      </c>
      <c r="L24" s="64">
        <v>0</v>
      </c>
      <c r="M24" s="64">
        <v>0</v>
      </c>
      <c r="N24" s="64">
        <v>428.78882064281498</v>
      </c>
      <c r="O24" s="64">
        <v>58248.610580524408</v>
      </c>
      <c r="P24" s="64">
        <v>0</v>
      </c>
      <c r="Q24" s="64">
        <v>6128.5618428616363</v>
      </c>
      <c r="R24" s="64">
        <v>81.170450088321303</v>
      </c>
      <c r="S24" s="64">
        <v>0</v>
      </c>
      <c r="T24" s="64">
        <v>0</v>
      </c>
      <c r="U24" s="74">
        <v>0</v>
      </c>
      <c r="V24" s="73">
        <v>3742755.2126573757</v>
      </c>
      <c r="W24" s="64">
        <v>0</v>
      </c>
      <c r="X24" s="64">
        <v>0</v>
      </c>
      <c r="Y24" s="64">
        <v>0</v>
      </c>
      <c r="Z24" s="64">
        <v>0</v>
      </c>
      <c r="AA24" s="64">
        <v>322.42243091724072</v>
      </c>
      <c r="AB24" s="64">
        <v>1786.4312719489601</v>
      </c>
      <c r="AC24" s="64">
        <v>272.65987324742201</v>
      </c>
      <c r="AD24" s="9">
        <f t="shared" si="0"/>
        <v>4004887.8529935004</v>
      </c>
      <c r="AE24" s="10">
        <f t="shared" si="1"/>
        <v>0.4581722542085197</v>
      </c>
      <c r="AF24" s="4"/>
    </row>
    <row r="25" spans="1:32" ht="16.2" x14ac:dyDescent="0.3">
      <c r="A25" s="35">
        <v>20</v>
      </c>
      <c r="B25" s="141" t="s">
        <v>8</v>
      </c>
      <c r="C25" s="42" t="s">
        <v>28</v>
      </c>
      <c r="D25" s="64">
        <v>0</v>
      </c>
      <c r="E25" s="64">
        <v>0</v>
      </c>
      <c r="F25" s="64">
        <v>0</v>
      </c>
      <c r="G25" s="64">
        <v>634.30397990326196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52.450388809565702</v>
      </c>
      <c r="P25" s="64">
        <v>0</v>
      </c>
      <c r="Q25" s="64">
        <v>5.1200811784803815</v>
      </c>
      <c r="R25" s="64">
        <v>295.86333503605601</v>
      </c>
      <c r="S25" s="64">
        <v>0</v>
      </c>
      <c r="T25" s="64">
        <v>979.38842029422995</v>
      </c>
      <c r="U25" s="64">
        <v>0</v>
      </c>
      <c r="V25" s="64">
        <v>315.96695073730757</v>
      </c>
      <c r="W25" s="75">
        <v>260033.72378397553</v>
      </c>
      <c r="X25" s="76">
        <v>882.16901277766601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9">
        <f t="shared" si="0"/>
        <v>263198.98595271213</v>
      </c>
      <c r="AE25" s="10">
        <f t="shared" si="1"/>
        <v>3.0110823854708906E-2</v>
      </c>
      <c r="AF25" s="4"/>
    </row>
    <row r="26" spans="1:32" ht="16.2" x14ac:dyDescent="0.3">
      <c r="A26" s="35">
        <v>21</v>
      </c>
      <c r="B26" s="141"/>
      <c r="C26" s="42" t="s">
        <v>29</v>
      </c>
      <c r="D26" s="64">
        <v>0</v>
      </c>
      <c r="E26" s="64">
        <v>0</v>
      </c>
      <c r="F26" s="64">
        <v>0</v>
      </c>
      <c r="G26" s="64">
        <v>24.237672000622702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76">
        <v>0</v>
      </c>
      <c r="X26" s="75">
        <v>154893.89931957953</v>
      </c>
      <c r="Y26" s="76">
        <v>0</v>
      </c>
      <c r="Z26" s="76">
        <v>0</v>
      </c>
      <c r="AA26" s="76">
        <v>2.4624125492336997E-4</v>
      </c>
      <c r="AB26" s="76">
        <v>0</v>
      </c>
      <c r="AC26" s="76">
        <v>0</v>
      </c>
      <c r="AD26" s="9">
        <f t="shared" si="0"/>
        <v>154918.13723782141</v>
      </c>
      <c r="AE26" s="10">
        <f t="shared" si="1"/>
        <v>1.7723141012046872E-2</v>
      </c>
      <c r="AF26" s="4"/>
    </row>
    <row r="27" spans="1:32" ht="16.2" x14ac:dyDescent="0.3">
      <c r="A27" s="35">
        <v>22</v>
      </c>
      <c r="B27" s="141"/>
      <c r="C27" s="42" t="s">
        <v>30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76">
        <v>0</v>
      </c>
      <c r="X27" s="76">
        <v>0</v>
      </c>
      <c r="Y27" s="75">
        <v>12782.938187723235</v>
      </c>
      <c r="Z27" s="76">
        <v>0</v>
      </c>
      <c r="AA27" s="76">
        <v>0</v>
      </c>
      <c r="AB27" s="76">
        <v>0</v>
      </c>
      <c r="AC27" s="76">
        <v>0</v>
      </c>
      <c r="AD27" s="9">
        <f t="shared" si="0"/>
        <v>12782.938187723235</v>
      </c>
      <c r="AE27" s="10">
        <f t="shared" si="1"/>
        <v>1.4624098900795936E-3</v>
      </c>
      <c r="AF27" s="4"/>
    </row>
    <row r="28" spans="1:32" ht="16.2" x14ac:dyDescent="0.3">
      <c r="A28" s="35">
        <v>23</v>
      </c>
      <c r="B28" s="141"/>
      <c r="C28" s="42" t="s">
        <v>31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76">
        <v>0</v>
      </c>
      <c r="X28" s="76">
        <v>0</v>
      </c>
      <c r="Y28" s="76">
        <v>0</v>
      </c>
      <c r="Z28" s="75">
        <v>2005.7140485210673</v>
      </c>
      <c r="AA28" s="76">
        <v>0</v>
      </c>
      <c r="AB28" s="76">
        <v>0</v>
      </c>
      <c r="AC28" s="76">
        <v>0</v>
      </c>
      <c r="AD28" s="9">
        <f t="shared" si="0"/>
        <v>2005.7140485210673</v>
      </c>
      <c r="AE28" s="10">
        <f t="shared" si="1"/>
        <v>2.2946023974721396E-4</v>
      </c>
      <c r="AF28" s="4"/>
    </row>
    <row r="29" spans="1:32" ht="16.2" x14ac:dyDescent="0.3">
      <c r="A29" s="35">
        <v>24</v>
      </c>
      <c r="B29" s="141"/>
      <c r="C29" s="42" t="s">
        <v>32</v>
      </c>
      <c r="D29" s="64">
        <v>0</v>
      </c>
      <c r="E29" s="64">
        <v>0</v>
      </c>
      <c r="F29" s="64">
        <v>4030.472211914695</v>
      </c>
      <c r="G29" s="64">
        <v>150.97058641675099</v>
      </c>
      <c r="H29" s="64">
        <v>0</v>
      </c>
      <c r="I29" s="64">
        <v>0</v>
      </c>
      <c r="J29" s="64">
        <v>0</v>
      </c>
      <c r="K29" s="64">
        <v>63.105976621561098</v>
      </c>
      <c r="L29" s="64">
        <v>0</v>
      </c>
      <c r="M29" s="64">
        <v>0</v>
      </c>
      <c r="N29" s="64">
        <v>29.168916827896201</v>
      </c>
      <c r="O29" s="64">
        <v>85.15787264385807</v>
      </c>
      <c r="P29" s="64">
        <v>0</v>
      </c>
      <c r="Q29" s="64">
        <v>0</v>
      </c>
      <c r="R29" s="64">
        <v>0</v>
      </c>
      <c r="S29" s="64">
        <v>0</v>
      </c>
      <c r="T29" s="64">
        <v>177.07617650997565</v>
      </c>
      <c r="U29" s="64">
        <v>0</v>
      </c>
      <c r="V29" s="64">
        <v>802.28185839584012</v>
      </c>
      <c r="W29" s="76">
        <v>0</v>
      </c>
      <c r="X29" s="76">
        <v>0</v>
      </c>
      <c r="Y29" s="76">
        <v>0</v>
      </c>
      <c r="Z29" s="76">
        <v>0</v>
      </c>
      <c r="AA29" s="75">
        <v>299863.36389866919</v>
      </c>
      <c r="AB29" s="76">
        <v>289.75755887213785</v>
      </c>
      <c r="AC29" s="76">
        <v>0</v>
      </c>
      <c r="AD29" s="9">
        <f t="shared" si="0"/>
        <v>305491.35505687195</v>
      </c>
      <c r="AE29" s="10">
        <f t="shared" si="1"/>
        <v>3.4949209047889271E-2</v>
      </c>
      <c r="AF29" s="4"/>
    </row>
    <row r="30" spans="1:32" ht="16.2" x14ac:dyDescent="0.3">
      <c r="A30" s="35">
        <v>25</v>
      </c>
      <c r="B30" s="141"/>
      <c r="C30" s="42" t="s">
        <v>33</v>
      </c>
      <c r="D30" s="64">
        <v>0</v>
      </c>
      <c r="E30" s="64">
        <v>0</v>
      </c>
      <c r="F30" s="64">
        <v>325.50275614650167</v>
      </c>
      <c r="G30" s="64">
        <v>74.263141965031593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16.657846835379299</v>
      </c>
      <c r="O30" s="64">
        <v>1033.6953695701873</v>
      </c>
      <c r="P30" s="64">
        <v>0</v>
      </c>
      <c r="Q30" s="64">
        <v>41.762881813118753</v>
      </c>
      <c r="R30" s="64">
        <v>0</v>
      </c>
      <c r="S30" s="64">
        <v>0</v>
      </c>
      <c r="T30" s="64">
        <v>350.20527476395455</v>
      </c>
      <c r="U30" s="64">
        <v>0</v>
      </c>
      <c r="V30" s="64">
        <v>1040.2972202944629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5">
        <v>198333.08787692818</v>
      </c>
      <c r="AC30" s="76">
        <v>0</v>
      </c>
      <c r="AD30" s="9">
        <f t="shared" si="0"/>
        <v>201215.47236831681</v>
      </c>
      <c r="AE30" s="10">
        <f t="shared" si="1"/>
        <v>2.3019707402721478E-2</v>
      </c>
      <c r="AF30" s="4"/>
    </row>
    <row r="31" spans="1:32" ht="16.2" x14ac:dyDescent="0.3">
      <c r="A31" s="35">
        <v>26</v>
      </c>
      <c r="B31" s="141"/>
      <c r="C31" s="42" t="s">
        <v>34</v>
      </c>
      <c r="D31" s="64">
        <v>11030445.81657972</v>
      </c>
      <c r="E31" s="64">
        <v>13274110.063560108</v>
      </c>
      <c r="F31" s="64">
        <v>1512947.6435859429</v>
      </c>
      <c r="G31" s="64">
        <v>102347.16130718865</v>
      </c>
      <c r="H31" s="64">
        <v>42212.127341384599</v>
      </c>
      <c r="I31" s="64">
        <v>503272.29732144554</v>
      </c>
      <c r="J31" s="64">
        <v>295080.32969396934</v>
      </c>
      <c r="K31" s="64">
        <v>55763.511317903416</v>
      </c>
      <c r="L31" s="64">
        <v>200002.70424501158</v>
      </c>
      <c r="M31" s="64">
        <v>132004.31734217005</v>
      </c>
      <c r="N31" s="64">
        <v>8214.8301006566544</v>
      </c>
      <c r="O31" s="64">
        <v>4816014.483560144</v>
      </c>
      <c r="P31" s="64">
        <v>0</v>
      </c>
      <c r="Q31" s="64">
        <v>439402.81311709411</v>
      </c>
      <c r="R31" s="64">
        <v>226936.29646199473</v>
      </c>
      <c r="S31" s="64">
        <v>17955.392289276624</v>
      </c>
      <c r="T31" s="64">
        <v>35950.106214479412</v>
      </c>
      <c r="U31" s="64">
        <v>951315.01005923888</v>
      </c>
      <c r="V31" s="64">
        <v>36656.540324748763</v>
      </c>
      <c r="W31" s="76">
        <v>15901.817799846562</v>
      </c>
      <c r="X31" s="76">
        <v>8350.9403680757805</v>
      </c>
      <c r="Y31" s="76">
        <v>0</v>
      </c>
      <c r="Z31" s="76">
        <v>0</v>
      </c>
      <c r="AA31" s="76">
        <v>9803.3675667168955</v>
      </c>
      <c r="AB31" s="76">
        <v>608.06573274609354</v>
      </c>
      <c r="AC31" s="75">
        <v>27914.838433023899</v>
      </c>
      <c r="AD31" s="9">
        <f t="shared" si="0"/>
        <v>33743210.4743229</v>
      </c>
      <c r="AE31" s="10">
        <f t="shared" si="1"/>
        <v>3.8603335161300825</v>
      </c>
      <c r="AF31" s="4"/>
    </row>
    <row r="32" spans="1:32" ht="16.2" x14ac:dyDescent="0.35">
      <c r="A32" s="32"/>
      <c r="B32" s="142" t="s">
        <v>43</v>
      </c>
      <c r="C32" s="142"/>
      <c r="D32" s="11">
        <f t="shared" ref="D32:AD32" si="2">SUM(D6:D31)</f>
        <v>268204184.76808855</v>
      </c>
      <c r="E32" s="11">
        <f t="shared" si="2"/>
        <v>231174273.72460499</v>
      </c>
      <c r="F32" s="11">
        <f t="shared" si="2"/>
        <v>25447659.368382905</v>
      </c>
      <c r="G32" s="11">
        <f t="shared" si="2"/>
        <v>11071722.172437349</v>
      </c>
      <c r="H32" s="11">
        <f t="shared" si="2"/>
        <v>849425.694604652</v>
      </c>
      <c r="I32" s="11">
        <f t="shared" si="2"/>
        <v>24099221.160661735</v>
      </c>
      <c r="J32" s="11">
        <f t="shared" si="2"/>
        <v>10652091.544145467</v>
      </c>
      <c r="K32" s="11">
        <f t="shared" si="2"/>
        <v>1498874.2577986515</v>
      </c>
      <c r="L32" s="11">
        <f t="shared" si="2"/>
        <v>11723649.574306294</v>
      </c>
      <c r="M32" s="11">
        <f t="shared" si="2"/>
        <v>3178298.2898436855</v>
      </c>
      <c r="N32" s="11">
        <f t="shared" si="2"/>
        <v>666984.09073999163</v>
      </c>
      <c r="O32" s="11">
        <f t="shared" si="2"/>
        <v>188366986.46501842</v>
      </c>
      <c r="P32" s="11">
        <f t="shared" si="2"/>
        <v>785470.97830976732</v>
      </c>
      <c r="Q32" s="11">
        <f t="shared" si="2"/>
        <v>52130814.417704187</v>
      </c>
      <c r="R32" s="11">
        <f t="shared" si="2"/>
        <v>4108088.4618124482</v>
      </c>
      <c r="S32" s="11">
        <f t="shared" si="2"/>
        <v>12977702.13932897</v>
      </c>
      <c r="T32" s="11">
        <f t="shared" si="2"/>
        <v>4245758.1222605873</v>
      </c>
      <c r="U32" s="11">
        <f t="shared" si="2"/>
        <v>17646263.147000946</v>
      </c>
      <c r="V32" s="11">
        <f t="shared" si="2"/>
        <v>4040761.9241584684</v>
      </c>
      <c r="W32" s="11">
        <f t="shared" si="2"/>
        <v>275935.54158382211</v>
      </c>
      <c r="X32" s="11">
        <f t="shared" si="2"/>
        <v>164127.00870043295</v>
      </c>
      <c r="Y32" s="11">
        <f t="shared" si="2"/>
        <v>12782.938187723235</v>
      </c>
      <c r="Z32" s="11">
        <f t="shared" si="2"/>
        <v>2005.7140485210673</v>
      </c>
      <c r="AA32" s="11">
        <f t="shared" si="2"/>
        <v>416050.92804372835</v>
      </c>
      <c r="AB32" s="11">
        <f t="shared" si="2"/>
        <v>219016.5511136243</v>
      </c>
      <c r="AC32" s="11">
        <f t="shared" si="2"/>
        <v>142763.11006422498</v>
      </c>
      <c r="AD32" s="45">
        <f t="shared" si="2"/>
        <v>874100912.09295011</v>
      </c>
      <c r="AE32" s="13"/>
      <c r="AF32" s="4"/>
    </row>
    <row r="33" spans="1:32" ht="16.2" x14ac:dyDescent="0.3">
      <c r="A33" s="1"/>
      <c r="B33" s="134" t="str">
        <f>AE3</f>
        <v>% do Brasil</v>
      </c>
      <c r="C33" s="134"/>
      <c r="D33" s="14">
        <f t="shared" ref="D33:AC33" si="3">D32/$AD$32*100</f>
        <v>30.683434950994336</v>
      </c>
      <c r="E33" s="14">
        <f t="shared" si="3"/>
        <v>26.447092152218506</v>
      </c>
      <c r="F33" s="14">
        <f t="shared" si="3"/>
        <v>2.9112953683403608</v>
      </c>
      <c r="G33" s="14">
        <f t="shared" si="3"/>
        <v>1.2666411874490762</v>
      </c>
      <c r="H33" s="14">
        <f t="shared" si="3"/>
        <v>9.7177074506281463E-2</v>
      </c>
      <c r="I33" s="14">
        <f t="shared" si="3"/>
        <v>2.7570296320774315</v>
      </c>
      <c r="J33" s="14">
        <f t="shared" si="3"/>
        <v>1.2186340726541587</v>
      </c>
      <c r="K33" s="14">
        <f t="shared" si="3"/>
        <v>0.17147611186101408</v>
      </c>
      <c r="L33" s="14">
        <f t="shared" si="3"/>
        <v>1.3412238120465003</v>
      </c>
      <c r="M33" s="14">
        <f t="shared" si="3"/>
        <v>0.36360770774550016</v>
      </c>
      <c r="N33" s="14">
        <f t="shared" si="3"/>
        <v>7.6305158993938443E-2</v>
      </c>
      <c r="O33" s="14">
        <f t="shared" si="3"/>
        <v>21.549798639838038</v>
      </c>
      <c r="P33" s="14">
        <f t="shared" si="3"/>
        <v>8.9860446024364979E-2</v>
      </c>
      <c r="Q33" s="14">
        <f t="shared" si="3"/>
        <v>5.9639354789004848</v>
      </c>
      <c r="R33" s="14">
        <f t="shared" si="3"/>
        <v>0.46997874101012294</v>
      </c>
      <c r="S33" s="14">
        <f t="shared" si="3"/>
        <v>1.4846915224301866</v>
      </c>
      <c r="T33" s="14">
        <f t="shared" si="3"/>
        <v>0.48572859992727041</v>
      </c>
      <c r="U33" s="14">
        <f t="shared" si="3"/>
        <v>2.0187901537304973</v>
      </c>
      <c r="V33" s="14">
        <f t="shared" si="3"/>
        <v>0.46227636514910558</v>
      </c>
      <c r="W33" s="14">
        <f t="shared" si="3"/>
        <v>3.1567927428781777E-2</v>
      </c>
      <c r="X33" s="14">
        <f t="shared" si="3"/>
        <v>1.8776665992424914E-2</v>
      </c>
      <c r="Y33" s="14">
        <f t="shared" si="3"/>
        <v>1.4624098900795936E-3</v>
      </c>
      <c r="Z33" s="14">
        <f t="shared" si="3"/>
        <v>2.2946023974721396E-4</v>
      </c>
      <c r="AA33" s="14">
        <f t="shared" si="3"/>
        <v>4.7597585391775263E-2</v>
      </c>
      <c r="AB33" s="14">
        <f t="shared" si="3"/>
        <v>2.5056208966675292E-2</v>
      </c>
      <c r="AC33" s="14">
        <f t="shared" si="3"/>
        <v>1.6332566193346318E-2</v>
      </c>
      <c r="AD33" s="15"/>
      <c r="AE33" s="15"/>
      <c r="AF33" s="4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4"/>
      <c r="AE36" s="1"/>
      <c r="AF36" s="4"/>
    </row>
    <row r="37" spans="1:32" ht="15.6" x14ac:dyDescent="0.3">
      <c r="A37" s="1"/>
      <c r="B37" s="2"/>
      <c r="C37" s="1"/>
      <c r="D37" s="1"/>
      <c r="E37" s="2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4"/>
      <c r="AE37" s="1"/>
      <c r="AF37" s="4"/>
    </row>
    <row r="38" spans="1:32" ht="15.6" x14ac:dyDescent="0.3">
      <c r="A38" s="1"/>
      <c r="B38" s="2"/>
      <c r="C38" s="1"/>
      <c r="D38" s="1"/>
      <c r="E38" s="26"/>
      <c r="F38" s="1"/>
      <c r="G38" s="1"/>
      <c r="H38" s="1"/>
      <c r="I38" s="1"/>
      <c r="J38" s="1"/>
      <c r="K38" s="1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"/>
    </row>
    <row r="40" spans="1:32" x14ac:dyDescent="0.3">
      <c r="L40" s="27"/>
      <c r="O40" s="2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2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AC31"/>
    </sheetView>
  </sheetViews>
  <sheetFormatPr defaultColWidth="8.6640625" defaultRowHeight="14.4" x14ac:dyDescent="0.3"/>
  <cols>
    <col min="1" max="1" width="4" style="17" bestFit="1" customWidth="1"/>
    <col min="2" max="2" width="10.77734375" style="18" customWidth="1"/>
    <col min="3" max="3" width="10.77734375" style="17" customWidth="1"/>
    <col min="4" max="29" width="12.77734375" style="17" customWidth="1"/>
    <col min="30" max="30" width="16.33203125" style="17" bestFit="1" customWidth="1"/>
    <col min="31" max="31" width="12.77734375" style="17" customWidth="1"/>
    <col min="32" max="16384" width="8.6640625" style="5"/>
  </cols>
  <sheetData>
    <row r="1" spans="1:32" ht="16.2" x14ac:dyDescent="0.35">
      <c r="A1" s="32"/>
      <c r="B1" s="33"/>
      <c r="C1" s="34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4"/>
      <c r="AE1" s="34"/>
      <c r="AF1" s="4"/>
    </row>
    <row r="2" spans="1:32" ht="16.2" x14ac:dyDescent="0.35">
      <c r="A2" s="3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4"/>
    </row>
    <row r="3" spans="1:32" ht="16.2" x14ac:dyDescent="0.35">
      <c r="A3" s="32"/>
      <c r="B3" s="143" t="s">
        <v>63</v>
      </c>
      <c r="C3" s="143"/>
      <c r="D3" s="144" t="s">
        <v>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2</v>
      </c>
      <c r="AE3" s="145" t="s">
        <v>65</v>
      </c>
      <c r="AF3" s="4"/>
    </row>
    <row r="4" spans="1:32" ht="32.4" customHeight="1" x14ac:dyDescent="0.35">
      <c r="A4" s="32"/>
      <c r="B4" s="143"/>
      <c r="C4" s="143"/>
      <c r="D4" s="148" t="s">
        <v>3</v>
      </c>
      <c r="E4" s="148"/>
      <c r="F4" s="148"/>
      <c r="G4" s="148"/>
      <c r="H4" s="148"/>
      <c r="I4" s="149" t="s">
        <v>4</v>
      </c>
      <c r="J4" s="149"/>
      <c r="K4" s="149"/>
      <c r="L4" s="149"/>
      <c r="M4" s="149"/>
      <c r="N4" s="149"/>
      <c r="O4" s="149"/>
      <c r="P4" s="149"/>
      <c r="Q4" s="150" t="s">
        <v>5</v>
      </c>
      <c r="R4" s="150"/>
      <c r="S4" s="150"/>
      <c r="T4" s="47" t="s">
        <v>6</v>
      </c>
      <c r="U4" s="151" t="s">
        <v>7</v>
      </c>
      <c r="V4" s="151"/>
      <c r="W4" s="152" t="s">
        <v>8</v>
      </c>
      <c r="X4" s="152"/>
      <c r="Y4" s="152"/>
      <c r="Z4" s="152"/>
      <c r="AA4" s="152"/>
      <c r="AB4" s="152"/>
      <c r="AC4" s="152"/>
      <c r="AD4" s="143"/>
      <c r="AE4" s="146"/>
      <c r="AF4" s="4"/>
    </row>
    <row r="5" spans="1:32" ht="16.2" x14ac:dyDescent="0.35">
      <c r="A5" s="32"/>
      <c r="B5" s="143"/>
      <c r="C5" s="143"/>
      <c r="D5" s="48" t="s">
        <v>9</v>
      </c>
      <c r="E5" s="48" t="s">
        <v>10</v>
      </c>
      <c r="F5" s="48" t="s">
        <v>11</v>
      </c>
      <c r="G5" s="48" t="s">
        <v>12</v>
      </c>
      <c r="H5" s="48" t="s">
        <v>13</v>
      </c>
      <c r="I5" s="49" t="s">
        <v>14</v>
      </c>
      <c r="J5" s="49" t="s">
        <v>15</v>
      </c>
      <c r="K5" s="49" t="s">
        <v>16</v>
      </c>
      <c r="L5" s="50" t="s">
        <v>17</v>
      </c>
      <c r="M5" s="50" t="s">
        <v>18</v>
      </c>
      <c r="N5" s="50" t="s">
        <v>19</v>
      </c>
      <c r="O5" s="50" t="s">
        <v>20</v>
      </c>
      <c r="P5" s="50" t="s">
        <v>21</v>
      </c>
      <c r="Q5" s="51" t="s">
        <v>22</v>
      </c>
      <c r="R5" s="51" t="s">
        <v>23</v>
      </c>
      <c r="S5" s="51" t="s">
        <v>24</v>
      </c>
      <c r="T5" s="47" t="s">
        <v>25</v>
      </c>
      <c r="U5" s="52" t="s">
        <v>26</v>
      </c>
      <c r="V5" s="52" t="s">
        <v>27</v>
      </c>
      <c r="W5" s="53" t="s">
        <v>28</v>
      </c>
      <c r="X5" s="53" t="s">
        <v>29</v>
      </c>
      <c r="Y5" s="53" t="s">
        <v>30</v>
      </c>
      <c r="Z5" s="53" t="s">
        <v>31</v>
      </c>
      <c r="AA5" s="53" t="s">
        <v>32</v>
      </c>
      <c r="AB5" s="53" t="s">
        <v>33</v>
      </c>
      <c r="AC5" s="53" t="s">
        <v>34</v>
      </c>
      <c r="AD5" s="143"/>
      <c r="AE5" s="147"/>
      <c r="AF5" s="4"/>
    </row>
    <row r="6" spans="1:32" ht="16.2" x14ac:dyDescent="0.3">
      <c r="A6" s="46">
        <v>1</v>
      </c>
      <c r="B6" s="154" t="s">
        <v>3</v>
      </c>
      <c r="C6" s="48" t="s">
        <v>9</v>
      </c>
      <c r="D6" s="62">
        <v>0</v>
      </c>
      <c r="E6" s="63">
        <v>0</v>
      </c>
      <c r="F6" s="63">
        <v>500557.02716791205</v>
      </c>
      <c r="G6" s="63">
        <v>87474.186679296923</v>
      </c>
      <c r="H6" s="63">
        <v>21551.229388065101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10496504.55986608</v>
      </c>
      <c r="P6" s="64">
        <v>0</v>
      </c>
      <c r="Q6" s="64">
        <v>588539.02259932936</v>
      </c>
      <c r="R6" s="64">
        <v>0</v>
      </c>
      <c r="S6" s="64">
        <v>0</v>
      </c>
      <c r="T6" s="64">
        <v>35753.887507100953</v>
      </c>
      <c r="U6" s="64">
        <v>0</v>
      </c>
      <c r="V6" s="64">
        <v>61392.060982080031</v>
      </c>
      <c r="W6" s="64">
        <v>0</v>
      </c>
      <c r="X6" s="64">
        <v>0</v>
      </c>
      <c r="Y6" s="64">
        <v>0</v>
      </c>
      <c r="Z6" s="64">
        <v>0</v>
      </c>
      <c r="AA6" s="64">
        <v>7939.19864749308</v>
      </c>
      <c r="AB6" s="64">
        <v>329.19032812150658</v>
      </c>
      <c r="AC6" s="64">
        <v>0</v>
      </c>
      <c r="AD6" s="54">
        <f t="shared" ref="AD6:AD31" si="0">SUM(D6:AC6)</f>
        <v>11800040.363165481</v>
      </c>
      <c r="AE6" s="55">
        <f t="shared" ref="AE6:AE31" si="1">AD6/$AD$32*100</f>
        <v>91.342614096790527</v>
      </c>
      <c r="AF6" s="4"/>
    </row>
    <row r="7" spans="1:32" ht="16.2" x14ac:dyDescent="0.3">
      <c r="A7" s="46">
        <v>2</v>
      </c>
      <c r="B7" s="154"/>
      <c r="C7" s="48" t="s">
        <v>10</v>
      </c>
      <c r="D7" s="63">
        <v>0</v>
      </c>
      <c r="E7" s="62">
        <v>0</v>
      </c>
      <c r="F7" s="63">
        <v>15675.8523298287</v>
      </c>
      <c r="G7" s="63">
        <v>1434.180311191566</v>
      </c>
      <c r="H7" s="63">
        <v>2101.3979436280501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231851.7328234188</v>
      </c>
      <c r="P7" s="64">
        <v>0</v>
      </c>
      <c r="Q7" s="64">
        <v>9156.1657664661816</v>
      </c>
      <c r="R7" s="64">
        <v>0</v>
      </c>
      <c r="S7" s="64">
        <v>0</v>
      </c>
      <c r="T7" s="64">
        <v>2263.8029426285621</v>
      </c>
      <c r="U7" s="64">
        <v>0</v>
      </c>
      <c r="V7" s="64">
        <v>241.45754756301048</v>
      </c>
      <c r="W7" s="64">
        <v>0</v>
      </c>
      <c r="X7" s="64">
        <v>0</v>
      </c>
      <c r="Y7" s="64">
        <v>0</v>
      </c>
      <c r="Z7" s="64">
        <v>0</v>
      </c>
      <c r="AA7" s="64">
        <v>2810.4066458664124</v>
      </c>
      <c r="AB7" s="64">
        <v>285.80760962824797</v>
      </c>
      <c r="AC7" s="64">
        <v>0</v>
      </c>
      <c r="AD7" s="54">
        <f t="shared" si="0"/>
        <v>265820.80392021948</v>
      </c>
      <c r="AE7" s="55">
        <f t="shared" si="1"/>
        <v>2.0576850895508012</v>
      </c>
      <c r="AF7" s="4"/>
    </row>
    <row r="8" spans="1:32" ht="16.2" x14ac:dyDescent="0.3">
      <c r="A8" s="46">
        <v>3</v>
      </c>
      <c r="B8" s="154"/>
      <c r="C8" s="48" t="s">
        <v>11</v>
      </c>
      <c r="D8" s="63">
        <v>0</v>
      </c>
      <c r="E8" s="63">
        <v>0</v>
      </c>
      <c r="F8" s="62">
        <v>0</v>
      </c>
      <c r="G8" s="63">
        <v>204.62371946716499</v>
      </c>
      <c r="H8" s="63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163652.96075783699</v>
      </c>
      <c r="P8" s="64">
        <v>0</v>
      </c>
      <c r="Q8" s="64">
        <v>961.27697177485595</v>
      </c>
      <c r="R8" s="64">
        <v>0</v>
      </c>
      <c r="S8" s="64">
        <v>0</v>
      </c>
      <c r="T8" s="64">
        <v>317.16747636385702</v>
      </c>
      <c r="U8" s="64">
        <v>0</v>
      </c>
      <c r="V8" s="64">
        <v>8.5452394631500006E-2</v>
      </c>
      <c r="W8" s="64">
        <v>0</v>
      </c>
      <c r="X8" s="64">
        <v>0</v>
      </c>
      <c r="Y8" s="64">
        <v>0</v>
      </c>
      <c r="Z8" s="64">
        <v>0</v>
      </c>
      <c r="AA8" s="64">
        <v>204.91482135720599</v>
      </c>
      <c r="AB8" s="64">
        <v>0</v>
      </c>
      <c r="AC8" s="64">
        <v>0</v>
      </c>
      <c r="AD8" s="54">
        <f t="shared" si="0"/>
        <v>165341.02919919469</v>
      </c>
      <c r="AE8" s="55">
        <f t="shared" si="1"/>
        <v>1.2798839122323789</v>
      </c>
      <c r="AF8" s="4"/>
    </row>
    <row r="9" spans="1:32" ht="16.2" x14ac:dyDescent="0.3">
      <c r="A9" s="46">
        <v>4</v>
      </c>
      <c r="B9" s="154"/>
      <c r="C9" s="48" t="s">
        <v>12</v>
      </c>
      <c r="D9" s="63">
        <v>0</v>
      </c>
      <c r="E9" s="63">
        <v>0</v>
      </c>
      <c r="F9" s="63">
        <v>6007.4037492071066</v>
      </c>
      <c r="G9" s="62">
        <v>0</v>
      </c>
      <c r="H9" s="63">
        <v>0</v>
      </c>
      <c r="I9" s="64">
        <v>0</v>
      </c>
      <c r="J9" s="64">
        <v>0</v>
      </c>
      <c r="K9" s="64">
        <v>369.36055443375608</v>
      </c>
      <c r="L9" s="64">
        <v>0</v>
      </c>
      <c r="M9" s="64">
        <v>0</v>
      </c>
      <c r="N9" s="64">
        <v>478.89394260678819</v>
      </c>
      <c r="O9" s="64">
        <v>32282.875659636622</v>
      </c>
      <c r="P9" s="64">
        <v>0</v>
      </c>
      <c r="Q9" s="64">
        <v>8714.0217532748557</v>
      </c>
      <c r="R9" s="64">
        <v>0</v>
      </c>
      <c r="S9" s="64">
        <v>0</v>
      </c>
      <c r="T9" s="64">
        <v>186.65907296061226</v>
      </c>
      <c r="U9" s="64">
        <v>0</v>
      </c>
      <c r="V9" s="64">
        <v>18.611306720707802</v>
      </c>
      <c r="W9" s="64">
        <v>0</v>
      </c>
      <c r="X9" s="64">
        <v>0</v>
      </c>
      <c r="Y9" s="64">
        <v>0</v>
      </c>
      <c r="Z9" s="64">
        <v>0</v>
      </c>
      <c r="AA9" s="64">
        <v>31.1103259842927</v>
      </c>
      <c r="AB9" s="64">
        <v>0.79131262071630004</v>
      </c>
      <c r="AC9" s="64">
        <v>0</v>
      </c>
      <c r="AD9" s="54">
        <f t="shared" si="0"/>
        <v>48089.727677445451</v>
      </c>
      <c r="AE9" s="55">
        <f t="shared" si="1"/>
        <v>0.37225647557719677</v>
      </c>
      <c r="AF9" s="4"/>
    </row>
    <row r="10" spans="1:32" ht="16.2" x14ac:dyDescent="0.3">
      <c r="A10" s="46">
        <v>5</v>
      </c>
      <c r="B10" s="154"/>
      <c r="C10" s="48" t="s">
        <v>13</v>
      </c>
      <c r="D10" s="63">
        <v>0</v>
      </c>
      <c r="E10" s="63">
        <v>0</v>
      </c>
      <c r="F10" s="63">
        <v>0</v>
      </c>
      <c r="G10" s="63">
        <v>0</v>
      </c>
      <c r="H10" s="62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54">
        <f t="shared" si="0"/>
        <v>0</v>
      </c>
      <c r="AE10" s="55">
        <f t="shared" si="1"/>
        <v>0</v>
      </c>
      <c r="AF10" s="4"/>
    </row>
    <row r="11" spans="1:32" ht="16.2" x14ac:dyDescent="0.3">
      <c r="A11" s="46">
        <v>6</v>
      </c>
      <c r="B11" s="155" t="s">
        <v>4</v>
      </c>
      <c r="C11" s="49" t="s">
        <v>14</v>
      </c>
      <c r="D11" s="64">
        <v>0</v>
      </c>
      <c r="E11" s="64">
        <v>0</v>
      </c>
      <c r="F11" s="64">
        <v>0</v>
      </c>
      <c r="G11" s="64">
        <v>4132.8564062984105</v>
      </c>
      <c r="H11" s="64">
        <v>0</v>
      </c>
      <c r="I11" s="65">
        <v>0</v>
      </c>
      <c r="J11" s="66">
        <v>0</v>
      </c>
      <c r="K11" s="66">
        <v>6569.2223171821688</v>
      </c>
      <c r="L11" s="67">
        <v>0</v>
      </c>
      <c r="M11" s="67">
        <v>0</v>
      </c>
      <c r="N11" s="67">
        <v>0</v>
      </c>
      <c r="O11" s="67">
        <v>247844.48096542992</v>
      </c>
      <c r="P11" s="67">
        <v>0</v>
      </c>
      <c r="Q11" s="64">
        <v>60705.028643769627</v>
      </c>
      <c r="R11" s="64">
        <v>0</v>
      </c>
      <c r="S11" s="64">
        <v>0</v>
      </c>
      <c r="T11" s="64">
        <v>3071.1878969108939</v>
      </c>
      <c r="U11" s="64">
        <v>0</v>
      </c>
      <c r="V11" s="64">
        <v>1272.0657075621143</v>
      </c>
      <c r="W11" s="64">
        <v>0</v>
      </c>
      <c r="X11" s="64">
        <v>0</v>
      </c>
      <c r="Y11" s="64">
        <v>0</v>
      </c>
      <c r="Z11" s="64">
        <v>0</v>
      </c>
      <c r="AA11" s="64">
        <v>39.804282598801898</v>
      </c>
      <c r="AB11" s="64">
        <v>44.813290131556002</v>
      </c>
      <c r="AC11" s="64">
        <v>0</v>
      </c>
      <c r="AD11" s="54">
        <f t="shared" si="0"/>
        <v>323679.45950988348</v>
      </c>
      <c r="AE11" s="55">
        <f t="shared" si="1"/>
        <v>2.5055615956501454</v>
      </c>
      <c r="AF11" s="4"/>
    </row>
    <row r="12" spans="1:32" ht="16.2" x14ac:dyDescent="0.3">
      <c r="A12" s="46">
        <v>7</v>
      </c>
      <c r="B12" s="155"/>
      <c r="C12" s="49" t="s">
        <v>15</v>
      </c>
      <c r="D12" s="64">
        <v>0</v>
      </c>
      <c r="E12" s="64">
        <v>0</v>
      </c>
      <c r="F12" s="64">
        <v>0</v>
      </c>
      <c r="G12" s="64">
        <v>3.0334990519851002</v>
      </c>
      <c r="H12" s="64">
        <v>0</v>
      </c>
      <c r="I12" s="66">
        <v>0</v>
      </c>
      <c r="J12" s="65">
        <v>0</v>
      </c>
      <c r="K12" s="66">
        <v>21.412308642122799</v>
      </c>
      <c r="L12" s="67">
        <v>0</v>
      </c>
      <c r="M12" s="67">
        <v>0</v>
      </c>
      <c r="N12" s="67">
        <v>0</v>
      </c>
      <c r="O12" s="67">
        <v>7211.3477027304816</v>
      </c>
      <c r="P12" s="67">
        <v>0</v>
      </c>
      <c r="Q12" s="64">
        <v>451.52519695283689</v>
      </c>
      <c r="R12" s="64">
        <v>0</v>
      </c>
      <c r="S12" s="64">
        <v>0</v>
      </c>
      <c r="T12" s="64">
        <v>47.291253112430695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5.1173726833199998E-2</v>
      </c>
      <c r="AB12" s="64">
        <v>0</v>
      </c>
      <c r="AC12" s="64">
        <v>0</v>
      </c>
      <c r="AD12" s="54">
        <f t="shared" si="0"/>
        <v>7734.6611342166907</v>
      </c>
      <c r="AE12" s="55">
        <f t="shared" si="1"/>
        <v>5.9873029702304549E-2</v>
      </c>
      <c r="AF12" s="4"/>
    </row>
    <row r="13" spans="1:32" ht="16.2" x14ac:dyDescent="0.3">
      <c r="A13" s="46">
        <v>8</v>
      </c>
      <c r="B13" s="155"/>
      <c r="C13" s="49" t="s">
        <v>16</v>
      </c>
      <c r="D13" s="64">
        <v>0</v>
      </c>
      <c r="E13" s="64">
        <v>0</v>
      </c>
      <c r="F13" s="64">
        <v>0</v>
      </c>
      <c r="G13" s="64">
        <v>19.203819115173399</v>
      </c>
      <c r="H13" s="64">
        <v>0</v>
      </c>
      <c r="I13" s="66">
        <v>0</v>
      </c>
      <c r="J13" s="66">
        <v>0</v>
      </c>
      <c r="K13" s="65">
        <v>0</v>
      </c>
      <c r="L13" s="67">
        <v>0</v>
      </c>
      <c r="M13" s="67">
        <v>0</v>
      </c>
      <c r="N13" s="67">
        <v>0</v>
      </c>
      <c r="O13" s="67">
        <v>1254.9731119953899</v>
      </c>
      <c r="P13" s="67">
        <v>0</v>
      </c>
      <c r="Q13" s="64">
        <v>15.3112437596457</v>
      </c>
      <c r="R13" s="64">
        <v>0</v>
      </c>
      <c r="S13" s="64">
        <v>0</v>
      </c>
      <c r="T13" s="64">
        <v>2.0281703010591001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0.24024305911470001</v>
      </c>
      <c r="AB13" s="64">
        <v>0</v>
      </c>
      <c r="AC13" s="64">
        <v>0</v>
      </c>
      <c r="AD13" s="54">
        <f t="shared" si="0"/>
        <v>1291.7565882303829</v>
      </c>
      <c r="AE13" s="55">
        <f t="shared" si="1"/>
        <v>9.9993237238437671E-3</v>
      </c>
      <c r="AF13" s="4"/>
    </row>
    <row r="14" spans="1:32" ht="16.2" x14ac:dyDescent="0.3">
      <c r="A14" s="46">
        <v>9</v>
      </c>
      <c r="B14" s="155"/>
      <c r="C14" s="50" t="s">
        <v>17</v>
      </c>
      <c r="D14" s="64">
        <v>0</v>
      </c>
      <c r="E14" s="64">
        <v>0</v>
      </c>
      <c r="F14" s="64">
        <v>0</v>
      </c>
      <c r="G14" s="64">
        <v>1125.7317695707061</v>
      </c>
      <c r="H14" s="64">
        <v>0</v>
      </c>
      <c r="I14" s="67">
        <v>0</v>
      </c>
      <c r="J14" s="67">
        <v>0</v>
      </c>
      <c r="K14" s="67">
        <v>0</v>
      </c>
      <c r="L14" s="68">
        <v>0</v>
      </c>
      <c r="M14" s="69">
        <v>0</v>
      </c>
      <c r="N14" s="69">
        <v>566.67527222907199</v>
      </c>
      <c r="O14" s="69">
        <v>37931.594579700599</v>
      </c>
      <c r="P14" s="69">
        <v>0</v>
      </c>
      <c r="Q14" s="64">
        <v>24106.359256941501</v>
      </c>
      <c r="R14" s="64">
        <v>0</v>
      </c>
      <c r="S14" s="64">
        <v>0</v>
      </c>
      <c r="T14" s="64">
        <v>170.69952494521041</v>
      </c>
      <c r="U14" s="64">
        <v>0</v>
      </c>
      <c r="V14" s="64">
        <v>49.844424503386499</v>
      </c>
      <c r="W14" s="64">
        <v>0</v>
      </c>
      <c r="X14" s="64">
        <v>0</v>
      </c>
      <c r="Y14" s="64">
        <v>0</v>
      </c>
      <c r="Z14" s="64">
        <v>0</v>
      </c>
      <c r="AA14" s="64">
        <v>24.828712078085299</v>
      </c>
      <c r="AB14" s="64">
        <v>10.037385650861401</v>
      </c>
      <c r="AC14" s="64">
        <v>0</v>
      </c>
      <c r="AD14" s="54">
        <f t="shared" si="0"/>
        <v>63985.770925619421</v>
      </c>
      <c r="AE14" s="55">
        <f t="shared" si="1"/>
        <v>0.49530572790147759</v>
      </c>
      <c r="AF14" s="4"/>
    </row>
    <row r="15" spans="1:32" ht="16.2" x14ac:dyDescent="0.3">
      <c r="A15" s="46">
        <v>10</v>
      </c>
      <c r="B15" s="155"/>
      <c r="C15" s="50" t="s">
        <v>18</v>
      </c>
      <c r="D15" s="64">
        <v>0</v>
      </c>
      <c r="E15" s="64">
        <v>0</v>
      </c>
      <c r="F15" s="64">
        <v>0</v>
      </c>
      <c r="G15" s="64">
        <v>32.625717585360299</v>
      </c>
      <c r="H15" s="64">
        <v>0</v>
      </c>
      <c r="I15" s="67">
        <v>0</v>
      </c>
      <c r="J15" s="67">
        <v>0</v>
      </c>
      <c r="K15" s="67">
        <v>0</v>
      </c>
      <c r="L15" s="69">
        <v>0</v>
      </c>
      <c r="M15" s="68">
        <v>0</v>
      </c>
      <c r="N15" s="69">
        <v>6.5654184060171001</v>
      </c>
      <c r="O15" s="69">
        <v>350.45623628587231</v>
      </c>
      <c r="P15" s="69">
        <v>0</v>
      </c>
      <c r="Q15" s="64">
        <v>132.1078282798664</v>
      </c>
      <c r="R15" s="64">
        <v>0</v>
      </c>
      <c r="S15" s="64">
        <v>0</v>
      </c>
      <c r="T15" s="64">
        <v>13.9585765699152</v>
      </c>
      <c r="U15" s="64">
        <v>0</v>
      </c>
      <c r="V15" s="64">
        <v>0.12623018670540001</v>
      </c>
      <c r="W15" s="64">
        <v>0</v>
      </c>
      <c r="X15" s="64">
        <v>0</v>
      </c>
      <c r="Y15" s="64">
        <v>0</v>
      </c>
      <c r="Z15" s="64">
        <v>0</v>
      </c>
      <c r="AA15" s="64">
        <v>24.006654881764199</v>
      </c>
      <c r="AB15" s="64">
        <v>0</v>
      </c>
      <c r="AC15" s="64">
        <v>0</v>
      </c>
      <c r="AD15" s="54">
        <f t="shared" si="0"/>
        <v>559.84666219550081</v>
      </c>
      <c r="AE15" s="55">
        <f t="shared" si="1"/>
        <v>4.3337019234213564E-3</v>
      </c>
      <c r="AF15" s="4"/>
    </row>
    <row r="16" spans="1:32" ht="16.2" x14ac:dyDescent="0.3">
      <c r="A16" s="46">
        <v>11</v>
      </c>
      <c r="B16" s="155"/>
      <c r="C16" s="50" t="s">
        <v>19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7">
        <v>0</v>
      </c>
      <c r="J16" s="67">
        <v>0</v>
      </c>
      <c r="K16" s="67">
        <v>0</v>
      </c>
      <c r="L16" s="69">
        <v>0</v>
      </c>
      <c r="M16" s="69">
        <v>0</v>
      </c>
      <c r="N16" s="68">
        <v>0</v>
      </c>
      <c r="O16" s="69">
        <v>205.58177889118301</v>
      </c>
      <c r="P16" s="69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54">
        <f t="shared" si="0"/>
        <v>205.58177889118301</v>
      </c>
      <c r="AE16" s="55">
        <f t="shared" si="1"/>
        <v>1.5913824458776305E-3</v>
      </c>
      <c r="AF16" s="4"/>
    </row>
    <row r="17" spans="1:32" ht="16.2" x14ac:dyDescent="0.3">
      <c r="A17" s="46">
        <v>12</v>
      </c>
      <c r="B17" s="155"/>
      <c r="C17" s="50" t="s">
        <v>20</v>
      </c>
      <c r="D17" s="64">
        <v>0</v>
      </c>
      <c r="E17" s="64">
        <v>0</v>
      </c>
      <c r="F17" s="64">
        <v>104132.2455438436</v>
      </c>
      <c r="G17" s="64">
        <v>8378.6374276439637</v>
      </c>
      <c r="H17" s="64">
        <v>0</v>
      </c>
      <c r="I17" s="67">
        <v>0</v>
      </c>
      <c r="J17" s="67">
        <v>0</v>
      </c>
      <c r="K17" s="67">
        <v>3872.3286825127593</v>
      </c>
      <c r="L17" s="69">
        <v>0</v>
      </c>
      <c r="M17" s="69">
        <v>0</v>
      </c>
      <c r="N17" s="69">
        <v>4541.0370285091067</v>
      </c>
      <c r="O17" s="68">
        <v>0</v>
      </c>
      <c r="P17" s="69">
        <v>0</v>
      </c>
      <c r="Q17" s="64">
        <v>67483.726142368774</v>
      </c>
      <c r="R17" s="64">
        <v>0</v>
      </c>
      <c r="S17" s="64">
        <v>0</v>
      </c>
      <c r="T17" s="64">
        <v>6319.8210193894902</v>
      </c>
      <c r="U17" s="64">
        <v>0</v>
      </c>
      <c r="V17" s="64">
        <v>867.17347874853465</v>
      </c>
      <c r="W17" s="64">
        <v>0</v>
      </c>
      <c r="X17" s="64">
        <v>0</v>
      </c>
      <c r="Y17" s="64">
        <v>0</v>
      </c>
      <c r="Z17" s="64">
        <v>0</v>
      </c>
      <c r="AA17" s="64">
        <v>198.61120053835654</v>
      </c>
      <c r="AB17" s="64">
        <v>5.7782547569251994</v>
      </c>
      <c r="AC17" s="64">
        <v>0</v>
      </c>
      <c r="AD17" s="54">
        <f t="shared" si="0"/>
        <v>195799.35877831152</v>
      </c>
      <c r="AE17" s="55">
        <f t="shared" si="1"/>
        <v>1.5156579739434517</v>
      </c>
      <c r="AF17" s="4"/>
    </row>
    <row r="18" spans="1:32" ht="16.2" x14ac:dyDescent="0.3">
      <c r="A18" s="46">
        <v>13</v>
      </c>
      <c r="B18" s="155"/>
      <c r="C18" s="50" t="s">
        <v>21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7">
        <v>0</v>
      </c>
      <c r="J18" s="67">
        <v>0</v>
      </c>
      <c r="K18" s="67">
        <v>0</v>
      </c>
      <c r="L18" s="69">
        <v>0</v>
      </c>
      <c r="M18" s="69">
        <v>0</v>
      </c>
      <c r="N18" s="69">
        <v>0</v>
      </c>
      <c r="O18" s="69">
        <v>0</v>
      </c>
      <c r="P18" s="68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54">
        <f t="shared" si="0"/>
        <v>0</v>
      </c>
      <c r="AE18" s="55">
        <f t="shared" si="1"/>
        <v>0</v>
      </c>
      <c r="AF18" s="4"/>
    </row>
    <row r="19" spans="1:32" ht="16.2" x14ac:dyDescent="0.3">
      <c r="A19" s="46">
        <v>14</v>
      </c>
      <c r="B19" s="156" t="s">
        <v>5</v>
      </c>
      <c r="C19" s="51" t="s">
        <v>22</v>
      </c>
      <c r="D19" s="64">
        <v>0</v>
      </c>
      <c r="E19" s="64">
        <v>0</v>
      </c>
      <c r="F19" s="64">
        <v>6108.7097631008983</v>
      </c>
      <c r="G19" s="64">
        <v>675.36696777766042</v>
      </c>
      <c r="H19" s="64">
        <v>0</v>
      </c>
      <c r="I19" s="64">
        <v>0</v>
      </c>
      <c r="J19" s="64">
        <v>0</v>
      </c>
      <c r="K19" s="64">
        <v>705.48400361897859</v>
      </c>
      <c r="L19" s="64">
        <v>0</v>
      </c>
      <c r="M19" s="64">
        <v>0</v>
      </c>
      <c r="N19" s="64">
        <v>231.24985866601611</v>
      </c>
      <c r="O19" s="64">
        <v>36635.288439802433</v>
      </c>
      <c r="P19" s="64">
        <v>0</v>
      </c>
      <c r="Q19" s="70">
        <v>0</v>
      </c>
      <c r="R19" s="71">
        <v>0</v>
      </c>
      <c r="S19" s="71">
        <v>0</v>
      </c>
      <c r="T19" s="64">
        <v>1419.4603233627463</v>
      </c>
      <c r="U19" s="64">
        <v>0</v>
      </c>
      <c r="V19" s="64">
        <v>85.965449104035599</v>
      </c>
      <c r="W19" s="64">
        <v>0</v>
      </c>
      <c r="X19" s="64">
        <v>0</v>
      </c>
      <c r="Y19" s="64">
        <v>0</v>
      </c>
      <c r="Z19" s="64">
        <v>0</v>
      </c>
      <c r="AA19" s="64">
        <v>27.027292773515398</v>
      </c>
      <c r="AB19" s="64">
        <v>2.6141286242910002</v>
      </c>
      <c r="AC19" s="64">
        <v>0</v>
      </c>
      <c r="AD19" s="54">
        <f t="shared" si="0"/>
        <v>45891.166226830574</v>
      </c>
      <c r="AE19" s="55">
        <f t="shared" si="1"/>
        <v>0.35523769055859011</v>
      </c>
      <c r="AF19" s="4"/>
    </row>
    <row r="20" spans="1:32" ht="16.2" x14ac:dyDescent="0.3">
      <c r="A20" s="46">
        <v>15</v>
      </c>
      <c r="B20" s="156"/>
      <c r="C20" s="51" t="s">
        <v>23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71">
        <v>0</v>
      </c>
      <c r="R20" s="70">
        <v>0</v>
      </c>
      <c r="S20" s="71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54">
        <f t="shared" si="0"/>
        <v>0</v>
      </c>
      <c r="AE20" s="55">
        <f t="shared" si="1"/>
        <v>0</v>
      </c>
      <c r="AF20" s="4"/>
    </row>
    <row r="21" spans="1:32" ht="44.1" customHeight="1" x14ac:dyDescent="0.3">
      <c r="A21" s="46">
        <v>16</v>
      </c>
      <c r="B21" s="156"/>
      <c r="C21" s="51" t="s">
        <v>24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71">
        <v>0</v>
      </c>
      <c r="R21" s="71">
        <v>0</v>
      </c>
      <c r="S21" s="70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54">
        <f t="shared" si="0"/>
        <v>0</v>
      </c>
      <c r="AE21" s="55">
        <f t="shared" si="1"/>
        <v>0</v>
      </c>
      <c r="AF21" s="4"/>
    </row>
    <row r="22" spans="1:32" ht="68.099999999999994" customHeight="1" x14ac:dyDescent="0.3">
      <c r="A22" s="46">
        <v>17</v>
      </c>
      <c r="B22" s="56" t="s">
        <v>6</v>
      </c>
      <c r="C22" s="47" t="s">
        <v>25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72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54">
        <f t="shared" si="0"/>
        <v>0</v>
      </c>
      <c r="AE22" s="55">
        <f t="shared" si="1"/>
        <v>0</v>
      </c>
      <c r="AF22" s="4"/>
    </row>
    <row r="23" spans="1:32" ht="44.1" customHeight="1" x14ac:dyDescent="0.3">
      <c r="A23" s="46">
        <v>18</v>
      </c>
      <c r="B23" s="157" t="s">
        <v>7</v>
      </c>
      <c r="C23" s="52" t="s">
        <v>26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73">
        <v>0</v>
      </c>
      <c r="V23" s="7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54">
        <f t="shared" si="0"/>
        <v>0</v>
      </c>
      <c r="AE23" s="55">
        <f t="shared" si="1"/>
        <v>0</v>
      </c>
      <c r="AF23" s="4"/>
    </row>
    <row r="24" spans="1:32" ht="16.2" x14ac:dyDescent="0.3">
      <c r="A24" s="46">
        <v>19</v>
      </c>
      <c r="B24" s="157"/>
      <c r="C24" s="52" t="s">
        <v>27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74">
        <v>0</v>
      </c>
      <c r="V24" s="73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54">
        <f t="shared" si="0"/>
        <v>0</v>
      </c>
      <c r="AE24" s="55">
        <f t="shared" si="1"/>
        <v>0</v>
      </c>
      <c r="AF24" s="4"/>
    </row>
    <row r="25" spans="1:32" ht="16.2" x14ac:dyDescent="0.3">
      <c r="A25" s="46">
        <v>20</v>
      </c>
      <c r="B25" s="158" t="s">
        <v>8</v>
      </c>
      <c r="C25" s="53" t="s">
        <v>28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75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4">
        <f t="shared" si="0"/>
        <v>0</v>
      </c>
      <c r="AE25" s="55">
        <f t="shared" si="1"/>
        <v>0</v>
      </c>
      <c r="AF25" s="4"/>
    </row>
    <row r="26" spans="1:32" ht="16.2" x14ac:dyDescent="0.3">
      <c r="A26" s="46">
        <v>21</v>
      </c>
      <c r="B26" s="158"/>
      <c r="C26" s="53" t="s">
        <v>29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76">
        <v>0</v>
      </c>
      <c r="X26" s="75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4">
        <f t="shared" si="0"/>
        <v>0</v>
      </c>
      <c r="AE26" s="55">
        <f t="shared" si="1"/>
        <v>0</v>
      </c>
      <c r="AF26" s="4"/>
    </row>
    <row r="27" spans="1:32" ht="16.2" x14ac:dyDescent="0.3">
      <c r="A27" s="46">
        <v>22</v>
      </c>
      <c r="B27" s="158"/>
      <c r="C27" s="53" t="s">
        <v>30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76">
        <v>0</v>
      </c>
      <c r="X27" s="76">
        <v>0</v>
      </c>
      <c r="Y27" s="75">
        <v>0</v>
      </c>
      <c r="Z27" s="76">
        <v>0</v>
      </c>
      <c r="AA27" s="76">
        <v>0</v>
      </c>
      <c r="AB27" s="76">
        <v>0</v>
      </c>
      <c r="AC27" s="76">
        <v>0</v>
      </c>
      <c r="AD27" s="54">
        <f t="shared" si="0"/>
        <v>0</v>
      </c>
      <c r="AE27" s="55">
        <f t="shared" si="1"/>
        <v>0</v>
      </c>
      <c r="AF27" s="4"/>
    </row>
    <row r="28" spans="1:32" ht="16.2" x14ac:dyDescent="0.3">
      <c r="A28" s="46">
        <v>23</v>
      </c>
      <c r="B28" s="158"/>
      <c r="C28" s="53" t="s">
        <v>31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76">
        <v>0</v>
      </c>
      <c r="X28" s="76">
        <v>0</v>
      </c>
      <c r="Y28" s="76">
        <v>0</v>
      </c>
      <c r="Z28" s="75">
        <v>0</v>
      </c>
      <c r="AA28" s="76">
        <v>0</v>
      </c>
      <c r="AB28" s="76">
        <v>0</v>
      </c>
      <c r="AC28" s="76">
        <v>0</v>
      </c>
      <c r="AD28" s="54">
        <f t="shared" si="0"/>
        <v>0</v>
      </c>
      <c r="AE28" s="55">
        <f t="shared" si="1"/>
        <v>0</v>
      </c>
      <c r="AF28" s="4"/>
    </row>
    <row r="29" spans="1:32" ht="16.2" x14ac:dyDescent="0.3">
      <c r="A29" s="46">
        <v>24</v>
      </c>
      <c r="B29" s="158"/>
      <c r="C29" s="53" t="s">
        <v>32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76">
        <v>0</v>
      </c>
      <c r="X29" s="76">
        <v>0</v>
      </c>
      <c r="Y29" s="76">
        <v>0</v>
      </c>
      <c r="Z29" s="76">
        <v>0</v>
      </c>
      <c r="AA29" s="75">
        <v>0</v>
      </c>
      <c r="AB29" s="76">
        <v>0</v>
      </c>
      <c r="AC29" s="76">
        <v>0</v>
      </c>
      <c r="AD29" s="54">
        <f t="shared" si="0"/>
        <v>0</v>
      </c>
      <c r="AE29" s="55">
        <f t="shared" si="1"/>
        <v>0</v>
      </c>
      <c r="AF29" s="4"/>
    </row>
    <row r="30" spans="1:32" ht="16.2" x14ac:dyDescent="0.3">
      <c r="A30" s="46">
        <v>25</v>
      </c>
      <c r="B30" s="158"/>
      <c r="C30" s="53" t="s">
        <v>33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5">
        <v>0</v>
      </c>
      <c r="AC30" s="76">
        <v>0</v>
      </c>
      <c r="AD30" s="54">
        <f t="shared" si="0"/>
        <v>0</v>
      </c>
      <c r="AE30" s="55">
        <f t="shared" si="1"/>
        <v>0</v>
      </c>
      <c r="AF30" s="4"/>
    </row>
    <row r="31" spans="1:32" ht="16.2" x14ac:dyDescent="0.3">
      <c r="A31" s="46">
        <v>26</v>
      </c>
      <c r="B31" s="158"/>
      <c r="C31" s="53" t="s">
        <v>34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5">
        <v>0</v>
      </c>
      <c r="AD31" s="54">
        <f t="shared" si="0"/>
        <v>0</v>
      </c>
      <c r="AE31" s="55">
        <f t="shared" si="1"/>
        <v>0</v>
      </c>
      <c r="AF31" s="4"/>
    </row>
    <row r="32" spans="1:32" ht="16.2" x14ac:dyDescent="0.35">
      <c r="A32" s="32"/>
      <c r="B32" s="159" t="s">
        <v>35</v>
      </c>
      <c r="C32" s="159"/>
      <c r="D32" s="57">
        <f t="shared" ref="D32:AD32" si="2">SUM(D6:D31)</f>
        <v>0</v>
      </c>
      <c r="E32" s="57">
        <f t="shared" si="2"/>
        <v>0</v>
      </c>
      <c r="F32" s="57">
        <f t="shared" si="2"/>
        <v>632481.23855389247</v>
      </c>
      <c r="G32" s="57">
        <f t="shared" si="2"/>
        <v>103480.44631699892</v>
      </c>
      <c r="H32" s="57">
        <f t="shared" si="2"/>
        <v>23652.627331693151</v>
      </c>
      <c r="I32" s="57">
        <f t="shared" ref="I32:K32" si="3">SUM(I6:I31)</f>
        <v>0</v>
      </c>
      <c r="J32" s="57">
        <f t="shared" si="3"/>
        <v>0</v>
      </c>
      <c r="K32" s="57">
        <f t="shared" si="3"/>
        <v>11537.807866389785</v>
      </c>
      <c r="L32" s="57">
        <f t="shared" si="2"/>
        <v>0</v>
      </c>
      <c r="M32" s="57">
        <f t="shared" si="2"/>
        <v>0</v>
      </c>
      <c r="N32" s="57">
        <f t="shared" si="2"/>
        <v>5824.4215204169996</v>
      </c>
      <c r="O32" s="57">
        <f t="shared" si="2"/>
        <v>11255725.851921808</v>
      </c>
      <c r="P32" s="57">
        <f t="shared" si="2"/>
        <v>0</v>
      </c>
      <c r="Q32" s="57">
        <f t="shared" si="2"/>
        <v>760264.54540291755</v>
      </c>
      <c r="R32" s="57">
        <f t="shared" si="2"/>
        <v>0</v>
      </c>
      <c r="S32" s="57">
        <f t="shared" si="2"/>
        <v>0</v>
      </c>
      <c r="T32" s="57">
        <f t="shared" si="2"/>
        <v>49565.963763645741</v>
      </c>
      <c r="U32" s="57">
        <f t="shared" si="2"/>
        <v>0</v>
      </c>
      <c r="V32" s="57">
        <f t="shared" si="2"/>
        <v>63927.390578863153</v>
      </c>
      <c r="W32" s="57">
        <f t="shared" si="2"/>
        <v>0</v>
      </c>
      <c r="X32" s="57">
        <f t="shared" si="2"/>
        <v>0</v>
      </c>
      <c r="Y32" s="57">
        <f t="shared" si="2"/>
        <v>0</v>
      </c>
      <c r="Z32" s="57">
        <f t="shared" si="2"/>
        <v>0</v>
      </c>
      <c r="AA32" s="57">
        <f t="shared" si="2"/>
        <v>11300.200000357465</v>
      </c>
      <c r="AB32" s="57">
        <f t="shared" si="2"/>
        <v>679.03230953410446</v>
      </c>
      <c r="AC32" s="57">
        <f t="shared" si="2"/>
        <v>0</v>
      </c>
      <c r="AD32" s="58">
        <f t="shared" si="2"/>
        <v>12918439.525566516</v>
      </c>
      <c r="AE32" s="59"/>
      <c r="AF32" s="4"/>
    </row>
    <row r="33" spans="1:32" ht="16.2" x14ac:dyDescent="0.35">
      <c r="A33" s="32"/>
      <c r="B33" s="153" t="str">
        <f>AE3</f>
        <v>% do Bioma</v>
      </c>
      <c r="C33" s="153"/>
      <c r="D33" s="60">
        <f t="shared" ref="D33:AC33" si="4">D32/$AD$32*100</f>
        <v>0</v>
      </c>
      <c r="E33" s="60">
        <f t="shared" si="4"/>
        <v>0</v>
      </c>
      <c r="F33" s="60">
        <f t="shared" si="4"/>
        <v>4.8959569559633485</v>
      </c>
      <c r="G33" s="60">
        <f t="shared" si="4"/>
        <v>0.80102899512130477</v>
      </c>
      <c r="H33" s="60">
        <f t="shared" si="4"/>
        <v>0.18309198479338706</v>
      </c>
      <c r="I33" s="60">
        <f t="shared" si="4"/>
        <v>0</v>
      </c>
      <c r="J33" s="60">
        <f t="shared" si="4"/>
        <v>0</v>
      </c>
      <c r="K33" s="60">
        <f t="shared" si="4"/>
        <v>8.9312705637206696E-2</v>
      </c>
      <c r="L33" s="60">
        <f t="shared" si="4"/>
        <v>0</v>
      </c>
      <c r="M33" s="60">
        <f t="shared" si="4"/>
        <v>0</v>
      </c>
      <c r="N33" s="60">
        <f t="shared" si="4"/>
        <v>4.5086107411735389E-2</v>
      </c>
      <c r="O33" s="60">
        <f t="shared" si="4"/>
        <v>87.129144581634037</v>
      </c>
      <c r="P33" s="60">
        <f t="shared" si="4"/>
        <v>0</v>
      </c>
      <c r="Q33" s="60">
        <f t="shared" si="4"/>
        <v>5.8851113085160138</v>
      </c>
      <c r="R33" s="60">
        <f t="shared" si="4"/>
        <v>0</v>
      </c>
      <c r="S33" s="60">
        <f t="shared" si="4"/>
        <v>0</v>
      </c>
      <c r="T33" s="60">
        <f t="shared" si="4"/>
        <v>0.38368383166984799</v>
      </c>
      <c r="U33" s="60">
        <f t="shared" si="4"/>
        <v>0</v>
      </c>
      <c r="V33" s="60">
        <f t="shared" si="4"/>
        <v>0.49485381305030124</v>
      </c>
      <c r="W33" s="60">
        <f t="shared" si="4"/>
        <v>0</v>
      </c>
      <c r="X33" s="60">
        <f t="shared" si="4"/>
        <v>0</v>
      </c>
      <c r="Y33" s="60">
        <f t="shared" si="4"/>
        <v>0</v>
      </c>
      <c r="Z33" s="60">
        <f t="shared" si="4"/>
        <v>0</v>
      </c>
      <c r="AA33" s="60">
        <f t="shared" si="4"/>
        <v>8.7473413317402313E-2</v>
      </c>
      <c r="AB33" s="60">
        <f t="shared" si="4"/>
        <v>5.2563028854239781E-3</v>
      </c>
      <c r="AC33" s="60">
        <f t="shared" si="4"/>
        <v>0</v>
      </c>
      <c r="AD33" s="61"/>
      <c r="AE33" s="61"/>
      <c r="AF33" s="4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</row>
    <row r="37" spans="1:32" x14ac:dyDescent="0.3">
      <c r="A37" s="1"/>
      <c r="B37" s="2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/>
      <c r="AE37" s="1"/>
      <c r="AF37" s="4"/>
    </row>
    <row r="38" spans="1:32" x14ac:dyDescent="0.3">
      <c r="A38" s="1"/>
      <c r="B38" s="2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"/>
      <c r="AE38" s="1"/>
      <c r="AF38" s="4"/>
    </row>
    <row r="39" spans="1:32" x14ac:dyDescent="0.3">
      <c r="C39" s="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2" x14ac:dyDescent="0.3"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32" x14ac:dyDescent="0.3"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32" x14ac:dyDescent="0.3"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32" x14ac:dyDescent="0.3">
      <c r="C43" s="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32" x14ac:dyDescent="0.3">
      <c r="C44" s="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32" x14ac:dyDescent="0.3"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32" x14ac:dyDescent="0.3"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2" x14ac:dyDescent="0.3"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2" x14ac:dyDescent="0.3"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x14ac:dyDescent="0.3">
      <c r="C49" s="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x14ac:dyDescent="0.3">
      <c r="C50" s="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x14ac:dyDescent="0.3">
      <c r="C51" s="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x14ac:dyDescent="0.3"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x14ac:dyDescent="0.3">
      <c r="C53" s="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x14ac:dyDescent="0.3"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x14ac:dyDescent="0.3">
      <c r="C55" s="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x14ac:dyDescent="0.3">
      <c r="C56" s="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x14ac:dyDescent="0.3">
      <c r="C57" s="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x14ac:dyDescent="0.3">
      <c r="C58" s="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x14ac:dyDescent="0.3"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x14ac:dyDescent="0.3"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x14ac:dyDescent="0.3">
      <c r="C61" s="1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x14ac:dyDescent="0.3">
      <c r="C62" s="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2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AC31"/>
    </sheetView>
  </sheetViews>
  <sheetFormatPr defaultColWidth="8.6640625" defaultRowHeight="14.4" x14ac:dyDescent="0.3"/>
  <cols>
    <col min="1" max="1" width="4" style="17" bestFit="1" customWidth="1"/>
    <col min="2" max="2" width="10.77734375" style="18" customWidth="1"/>
    <col min="3" max="3" width="10.77734375" style="17" customWidth="1"/>
    <col min="4" max="29" width="12.77734375" style="17" customWidth="1"/>
    <col min="30" max="30" width="16.33203125" style="17" bestFit="1" customWidth="1"/>
    <col min="31" max="31" width="12.77734375" style="17" customWidth="1"/>
    <col min="32" max="16384" width="8.6640625" style="5"/>
  </cols>
  <sheetData>
    <row r="1" spans="1:32" ht="16.2" x14ac:dyDescent="0.35">
      <c r="A1" s="32"/>
      <c r="B1" s="33"/>
      <c r="C1" s="34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4"/>
      <c r="AE1" s="34"/>
      <c r="AF1" s="4"/>
    </row>
    <row r="2" spans="1:32" ht="16.2" x14ac:dyDescent="0.35">
      <c r="A2" s="32"/>
      <c r="B2" s="143" t="s">
        <v>36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4"/>
    </row>
    <row r="3" spans="1:32" ht="16.2" x14ac:dyDescent="0.35">
      <c r="A3" s="32"/>
      <c r="B3" s="143" t="s">
        <v>63</v>
      </c>
      <c r="C3" s="143"/>
      <c r="D3" s="144" t="s">
        <v>37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38</v>
      </c>
      <c r="AE3" s="145" t="s">
        <v>65</v>
      </c>
      <c r="AF3" s="4"/>
    </row>
    <row r="4" spans="1:32" ht="32.4" customHeight="1" x14ac:dyDescent="0.35">
      <c r="A4" s="32"/>
      <c r="B4" s="143"/>
      <c r="C4" s="143"/>
      <c r="D4" s="148" t="s">
        <v>3</v>
      </c>
      <c r="E4" s="148"/>
      <c r="F4" s="148"/>
      <c r="G4" s="148"/>
      <c r="H4" s="148"/>
      <c r="I4" s="149" t="s">
        <v>4</v>
      </c>
      <c r="J4" s="149"/>
      <c r="K4" s="149"/>
      <c r="L4" s="149"/>
      <c r="M4" s="149"/>
      <c r="N4" s="149"/>
      <c r="O4" s="149"/>
      <c r="P4" s="149"/>
      <c r="Q4" s="150" t="s">
        <v>5</v>
      </c>
      <c r="R4" s="150"/>
      <c r="S4" s="150"/>
      <c r="T4" s="47" t="s">
        <v>6</v>
      </c>
      <c r="U4" s="151" t="s">
        <v>7</v>
      </c>
      <c r="V4" s="151"/>
      <c r="W4" s="152" t="s">
        <v>8</v>
      </c>
      <c r="X4" s="152"/>
      <c r="Y4" s="152"/>
      <c r="Z4" s="152"/>
      <c r="AA4" s="152"/>
      <c r="AB4" s="152"/>
      <c r="AC4" s="152"/>
      <c r="AD4" s="143"/>
      <c r="AE4" s="146"/>
      <c r="AF4" s="4"/>
    </row>
    <row r="5" spans="1:32" ht="16.2" x14ac:dyDescent="0.35">
      <c r="A5" s="32"/>
      <c r="B5" s="143"/>
      <c r="C5" s="143"/>
      <c r="D5" s="48" t="s">
        <v>9</v>
      </c>
      <c r="E5" s="48" t="s">
        <v>10</v>
      </c>
      <c r="F5" s="48" t="s">
        <v>11</v>
      </c>
      <c r="G5" s="48" t="s">
        <v>12</v>
      </c>
      <c r="H5" s="48" t="s">
        <v>13</v>
      </c>
      <c r="I5" s="49" t="s">
        <v>14</v>
      </c>
      <c r="J5" s="49" t="s">
        <v>15</v>
      </c>
      <c r="K5" s="49" t="s">
        <v>16</v>
      </c>
      <c r="L5" s="50" t="s">
        <v>17</v>
      </c>
      <c r="M5" s="50" t="s">
        <v>18</v>
      </c>
      <c r="N5" s="50" t="s">
        <v>19</v>
      </c>
      <c r="O5" s="50" t="s">
        <v>20</v>
      </c>
      <c r="P5" s="50" t="s">
        <v>21</v>
      </c>
      <c r="Q5" s="51" t="s">
        <v>22</v>
      </c>
      <c r="R5" s="51" t="s">
        <v>23</v>
      </c>
      <c r="S5" s="51" t="s">
        <v>24</v>
      </c>
      <c r="T5" s="47" t="s">
        <v>25</v>
      </c>
      <c r="U5" s="52" t="s">
        <v>26</v>
      </c>
      <c r="V5" s="52" t="s">
        <v>27</v>
      </c>
      <c r="W5" s="53" t="s">
        <v>28</v>
      </c>
      <c r="X5" s="53" t="s">
        <v>29</v>
      </c>
      <c r="Y5" s="53" t="s">
        <v>30</v>
      </c>
      <c r="Z5" s="53" t="s">
        <v>31</v>
      </c>
      <c r="AA5" s="53" t="s">
        <v>32</v>
      </c>
      <c r="AB5" s="53" t="s">
        <v>33</v>
      </c>
      <c r="AC5" s="53" t="s">
        <v>34</v>
      </c>
      <c r="AD5" s="143"/>
      <c r="AE5" s="147"/>
      <c r="AF5" s="4"/>
    </row>
    <row r="6" spans="1:32" ht="16.2" x14ac:dyDescent="0.3">
      <c r="A6" s="46">
        <v>1</v>
      </c>
      <c r="B6" s="154" t="s">
        <v>3</v>
      </c>
      <c r="C6" s="48" t="s">
        <v>9</v>
      </c>
      <c r="D6" s="62">
        <v>0</v>
      </c>
      <c r="E6" s="63">
        <v>0</v>
      </c>
      <c r="F6" s="63">
        <v>81879.713824711202</v>
      </c>
      <c r="G6" s="63">
        <v>229211.92542912957</v>
      </c>
      <c r="H6" s="63">
        <v>241294.64489674498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10680654.429120732</v>
      </c>
      <c r="P6" s="64">
        <v>0</v>
      </c>
      <c r="Q6" s="64">
        <v>828982.99194295832</v>
      </c>
      <c r="R6" s="64">
        <v>0</v>
      </c>
      <c r="S6" s="64">
        <v>0</v>
      </c>
      <c r="T6" s="64">
        <v>20434.927505020318</v>
      </c>
      <c r="U6" s="64">
        <v>0</v>
      </c>
      <c r="V6" s="64">
        <v>49362.876556700336</v>
      </c>
      <c r="W6" s="64">
        <v>0</v>
      </c>
      <c r="X6" s="64">
        <v>0</v>
      </c>
      <c r="Y6" s="64">
        <v>0</v>
      </c>
      <c r="Z6" s="64">
        <v>0</v>
      </c>
      <c r="AA6" s="64">
        <v>23186.107214770382</v>
      </c>
      <c r="AB6" s="64">
        <v>881.28471026776594</v>
      </c>
      <c r="AC6" s="64">
        <v>0</v>
      </c>
      <c r="AD6" s="54">
        <f t="shared" ref="AD6:AD31" si="0">SUM(D6:AC6)</f>
        <v>12155888.901201036</v>
      </c>
      <c r="AE6" s="55">
        <f t="shared" ref="AE6:AE31" si="1">AD6/$AD$32*100</f>
        <v>82.008220530248607</v>
      </c>
      <c r="AF6" s="4"/>
    </row>
    <row r="7" spans="1:32" ht="16.2" x14ac:dyDescent="0.3">
      <c r="A7" s="46">
        <v>2</v>
      </c>
      <c r="B7" s="154"/>
      <c r="C7" s="48" t="s">
        <v>10</v>
      </c>
      <c r="D7" s="63">
        <v>0</v>
      </c>
      <c r="E7" s="62">
        <v>0</v>
      </c>
      <c r="F7" s="63">
        <v>4426.9981373062765</v>
      </c>
      <c r="G7" s="63">
        <v>6103.1430089668638</v>
      </c>
      <c r="H7" s="63">
        <v>9984.8299270178795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536986.6403591556</v>
      </c>
      <c r="P7" s="64">
        <v>0</v>
      </c>
      <c r="Q7" s="64">
        <v>17007.778930388813</v>
      </c>
      <c r="R7" s="64">
        <v>0</v>
      </c>
      <c r="S7" s="64">
        <v>0</v>
      </c>
      <c r="T7" s="64">
        <v>1704.3913070244357</v>
      </c>
      <c r="U7" s="64">
        <v>0</v>
      </c>
      <c r="V7" s="64">
        <v>12332.109862213701</v>
      </c>
      <c r="W7" s="64">
        <v>0</v>
      </c>
      <c r="X7" s="64">
        <v>0</v>
      </c>
      <c r="Y7" s="64">
        <v>0</v>
      </c>
      <c r="Z7" s="64">
        <v>0</v>
      </c>
      <c r="AA7" s="64">
        <v>4878.9255871221167</v>
      </c>
      <c r="AB7" s="64">
        <v>26.4810720980262</v>
      </c>
      <c r="AC7" s="64">
        <v>0</v>
      </c>
      <c r="AD7" s="54">
        <f t="shared" si="0"/>
        <v>593451.29819129372</v>
      </c>
      <c r="AE7" s="55">
        <f t="shared" si="1"/>
        <v>4.0036467371156563</v>
      </c>
      <c r="AF7" s="4"/>
    </row>
    <row r="8" spans="1:32" ht="16.2" x14ac:dyDescent="0.3">
      <c r="A8" s="46">
        <v>3</v>
      </c>
      <c r="B8" s="154"/>
      <c r="C8" s="48" t="s">
        <v>11</v>
      </c>
      <c r="D8" s="63">
        <v>0</v>
      </c>
      <c r="E8" s="63">
        <v>0</v>
      </c>
      <c r="F8" s="62">
        <v>0</v>
      </c>
      <c r="G8" s="63">
        <v>8751.4975350360146</v>
      </c>
      <c r="H8" s="63">
        <v>846.40401689500459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562762.86563028663</v>
      </c>
      <c r="P8" s="64">
        <v>0</v>
      </c>
      <c r="Q8" s="64">
        <v>20824.864636585753</v>
      </c>
      <c r="R8" s="64">
        <v>0</v>
      </c>
      <c r="S8" s="64">
        <v>0</v>
      </c>
      <c r="T8" s="64">
        <v>1083.1780081217664</v>
      </c>
      <c r="U8" s="64">
        <v>0</v>
      </c>
      <c r="V8" s="64">
        <v>560.80467332582498</v>
      </c>
      <c r="W8" s="64">
        <v>0</v>
      </c>
      <c r="X8" s="64">
        <v>0</v>
      </c>
      <c r="Y8" s="64">
        <v>0</v>
      </c>
      <c r="Z8" s="64">
        <v>0</v>
      </c>
      <c r="AA8" s="64">
        <v>628.73789347452976</v>
      </c>
      <c r="AB8" s="64">
        <v>2.0602012170105999</v>
      </c>
      <c r="AC8" s="64">
        <v>0</v>
      </c>
      <c r="AD8" s="54">
        <f t="shared" si="0"/>
        <v>595460.41259494249</v>
      </c>
      <c r="AE8" s="55">
        <f t="shared" si="1"/>
        <v>4.0172009821753205</v>
      </c>
      <c r="AF8" s="4"/>
    </row>
    <row r="9" spans="1:32" ht="16.2" x14ac:dyDescent="0.3">
      <c r="A9" s="46">
        <v>4</v>
      </c>
      <c r="B9" s="154"/>
      <c r="C9" s="48" t="s">
        <v>12</v>
      </c>
      <c r="D9" s="63">
        <v>0</v>
      </c>
      <c r="E9" s="63">
        <v>0</v>
      </c>
      <c r="F9" s="63">
        <v>36546.977852847747</v>
      </c>
      <c r="G9" s="62">
        <v>0</v>
      </c>
      <c r="H9" s="63">
        <v>0</v>
      </c>
      <c r="I9" s="64">
        <v>0</v>
      </c>
      <c r="J9" s="64">
        <v>0</v>
      </c>
      <c r="K9" s="64">
        <v>5100.6755928317434</v>
      </c>
      <c r="L9" s="64">
        <v>0</v>
      </c>
      <c r="M9" s="64">
        <v>0</v>
      </c>
      <c r="N9" s="64">
        <v>4571.8801348971665</v>
      </c>
      <c r="O9" s="64">
        <v>69067.046249086401</v>
      </c>
      <c r="P9" s="64">
        <v>0</v>
      </c>
      <c r="Q9" s="64">
        <v>37612.998125478756</v>
      </c>
      <c r="R9" s="64">
        <v>0</v>
      </c>
      <c r="S9" s="64">
        <v>0</v>
      </c>
      <c r="T9" s="64">
        <v>587.54884572019932</v>
      </c>
      <c r="U9" s="64">
        <v>0</v>
      </c>
      <c r="V9" s="64">
        <v>106.71370210314529</v>
      </c>
      <c r="W9" s="64">
        <v>0</v>
      </c>
      <c r="X9" s="64">
        <v>0</v>
      </c>
      <c r="Y9" s="64">
        <v>0</v>
      </c>
      <c r="Z9" s="64">
        <v>0</v>
      </c>
      <c r="AA9" s="64">
        <v>187.4066658583005</v>
      </c>
      <c r="AB9" s="64">
        <v>23.508992239391702</v>
      </c>
      <c r="AC9" s="64">
        <v>0</v>
      </c>
      <c r="AD9" s="54">
        <f t="shared" si="0"/>
        <v>153804.75616106286</v>
      </c>
      <c r="AE9" s="55">
        <f t="shared" si="1"/>
        <v>1.0376250115786541</v>
      </c>
      <c r="AF9" s="4"/>
    </row>
    <row r="10" spans="1:32" ht="16.2" x14ac:dyDescent="0.3">
      <c r="A10" s="46">
        <v>5</v>
      </c>
      <c r="B10" s="154"/>
      <c r="C10" s="48" t="s">
        <v>13</v>
      </c>
      <c r="D10" s="63">
        <v>0</v>
      </c>
      <c r="E10" s="63">
        <v>0</v>
      </c>
      <c r="F10" s="63">
        <v>0</v>
      </c>
      <c r="G10" s="63">
        <v>296.11523554045698</v>
      </c>
      <c r="H10" s="62">
        <v>18199.120294689379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42237.354413347901</v>
      </c>
      <c r="P10" s="64">
        <v>0</v>
      </c>
      <c r="Q10" s="64">
        <v>7722.8627632233101</v>
      </c>
      <c r="R10" s="64">
        <v>0</v>
      </c>
      <c r="S10" s="64">
        <v>0</v>
      </c>
      <c r="T10" s="64">
        <v>0</v>
      </c>
      <c r="U10" s="64">
        <v>0</v>
      </c>
      <c r="V10" s="64">
        <v>1.7479352905468</v>
      </c>
      <c r="W10" s="64">
        <v>0</v>
      </c>
      <c r="X10" s="64">
        <v>0</v>
      </c>
      <c r="Y10" s="64">
        <v>0</v>
      </c>
      <c r="Z10" s="64">
        <v>0</v>
      </c>
      <c r="AA10" s="64">
        <v>297.51326721287398</v>
      </c>
      <c r="AB10" s="64">
        <v>0</v>
      </c>
      <c r="AC10" s="64">
        <v>0</v>
      </c>
      <c r="AD10" s="54">
        <f t="shared" si="0"/>
        <v>68754.713909304468</v>
      </c>
      <c r="AE10" s="55">
        <f t="shared" si="1"/>
        <v>0.46384528409200065</v>
      </c>
      <c r="AF10" s="4"/>
    </row>
    <row r="11" spans="1:32" ht="16.2" x14ac:dyDescent="0.3">
      <c r="A11" s="46">
        <v>6</v>
      </c>
      <c r="B11" s="155" t="s">
        <v>4</v>
      </c>
      <c r="C11" s="49" t="s">
        <v>14</v>
      </c>
      <c r="D11" s="64">
        <v>0</v>
      </c>
      <c r="E11" s="64">
        <v>0</v>
      </c>
      <c r="F11" s="64">
        <v>0</v>
      </c>
      <c r="G11" s="64">
        <v>9348.5769987764943</v>
      </c>
      <c r="H11" s="64">
        <v>0</v>
      </c>
      <c r="I11" s="65">
        <v>0</v>
      </c>
      <c r="J11" s="66">
        <v>0</v>
      </c>
      <c r="K11" s="66">
        <v>469.0561612465599</v>
      </c>
      <c r="L11" s="67">
        <v>0</v>
      </c>
      <c r="M11" s="67">
        <v>0</v>
      </c>
      <c r="N11" s="67">
        <v>0</v>
      </c>
      <c r="O11" s="67">
        <v>286991.33618962415</v>
      </c>
      <c r="P11" s="67">
        <v>0</v>
      </c>
      <c r="Q11" s="64">
        <v>40043.687341308971</v>
      </c>
      <c r="R11" s="64">
        <v>0</v>
      </c>
      <c r="S11" s="64">
        <v>0</v>
      </c>
      <c r="T11" s="64">
        <v>1009.3570531069556</v>
      </c>
      <c r="U11" s="64">
        <v>0</v>
      </c>
      <c r="V11" s="64">
        <v>3595.8922024975595</v>
      </c>
      <c r="W11" s="64">
        <v>0</v>
      </c>
      <c r="X11" s="64">
        <v>0</v>
      </c>
      <c r="Y11" s="64">
        <v>0</v>
      </c>
      <c r="Z11" s="64">
        <v>0</v>
      </c>
      <c r="AA11" s="64">
        <v>335.05529160460185</v>
      </c>
      <c r="AB11" s="64">
        <v>1.4100689962116999</v>
      </c>
      <c r="AC11" s="64">
        <v>0</v>
      </c>
      <c r="AD11" s="54">
        <f t="shared" si="0"/>
        <v>341794.37130716152</v>
      </c>
      <c r="AE11" s="55">
        <f t="shared" si="1"/>
        <v>2.3058740011506642</v>
      </c>
      <c r="AF11" s="4"/>
    </row>
    <row r="12" spans="1:32" ht="16.2" x14ac:dyDescent="0.3">
      <c r="A12" s="46">
        <v>7</v>
      </c>
      <c r="B12" s="155"/>
      <c r="C12" s="49" t="s">
        <v>15</v>
      </c>
      <c r="D12" s="64">
        <v>0</v>
      </c>
      <c r="E12" s="64">
        <v>0</v>
      </c>
      <c r="F12" s="64">
        <v>0</v>
      </c>
      <c r="G12" s="64">
        <v>300.4003833365349</v>
      </c>
      <c r="H12" s="64">
        <v>0</v>
      </c>
      <c r="I12" s="66">
        <v>0</v>
      </c>
      <c r="J12" s="65">
        <v>0</v>
      </c>
      <c r="K12" s="66">
        <v>162.0252679306754</v>
      </c>
      <c r="L12" s="67">
        <v>0</v>
      </c>
      <c r="M12" s="67">
        <v>0</v>
      </c>
      <c r="N12" s="67">
        <v>0</v>
      </c>
      <c r="O12" s="67">
        <v>26907.401390395633</v>
      </c>
      <c r="P12" s="67">
        <v>0</v>
      </c>
      <c r="Q12" s="64">
        <v>2998.7018701596589</v>
      </c>
      <c r="R12" s="64">
        <v>0</v>
      </c>
      <c r="S12" s="64">
        <v>0</v>
      </c>
      <c r="T12" s="64">
        <v>296.2699080988304</v>
      </c>
      <c r="U12" s="64">
        <v>0</v>
      </c>
      <c r="V12" s="64">
        <v>112.9976737461311</v>
      </c>
      <c r="W12" s="64">
        <v>0</v>
      </c>
      <c r="X12" s="64">
        <v>0</v>
      </c>
      <c r="Y12" s="64">
        <v>0</v>
      </c>
      <c r="Z12" s="64">
        <v>0</v>
      </c>
      <c r="AA12" s="64">
        <v>185.40017693424304</v>
      </c>
      <c r="AB12" s="64">
        <v>0</v>
      </c>
      <c r="AC12" s="64">
        <v>0</v>
      </c>
      <c r="AD12" s="54">
        <f t="shared" si="0"/>
        <v>30963.196670601708</v>
      </c>
      <c r="AE12" s="55">
        <f t="shared" si="1"/>
        <v>0.20888942647651881</v>
      </c>
      <c r="AF12" s="4"/>
    </row>
    <row r="13" spans="1:32" ht="16.2" x14ac:dyDescent="0.3">
      <c r="A13" s="46">
        <v>8</v>
      </c>
      <c r="B13" s="155"/>
      <c r="C13" s="49" t="s">
        <v>16</v>
      </c>
      <c r="D13" s="64">
        <v>0</v>
      </c>
      <c r="E13" s="64">
        <v>0</v>
      </c>
      <c r="F13" s="64">
        <v>0</v>
      </c>
      <c r="G13" s="64">
        <v>290.71703987531009</v>
      </c>
      <c r="H13" s="64">
        <v>0</v>
      </c>
      <c r="I13" s="66">
        <v>0</v>
      </c>
      <c r="J13" s="66">
        <v>0</v>
      </c>
      <c r="K13" s="65">
        <v>0</v>
      </c>
      <c r="L13" s="67">
        <v>0</v>
      </c>
      <c r="M13" s="67">
        <v>0</v>
      </c>
      <c r="N13" s="67">
        <v>0</v>
      </c>
      <c r="O13" s="67">
        <v>9713.5871940422148</v>
      </c>
      <c r="P13" s="67">
        <v>0</v>
      </c>
      <c r="Q13" s="64">
        <v>561.84794036376672</v>
      </c>
      <c r="R13" s="64">
        <v>0</v>
      </c>
      <c r="S13" s="64">
        <v>0</v>
      </c>
      <c r="T13" s="64">
        <v>4.9148524670058</v>
      </c>
      <c r="U13" s="64">
        <v>0</v>
      </c>
      <c r="V13" s="64">
        <v>9.7228062103523989</v>
      </c>
      <c r="W13" s="64">
        <v>0</v>
      </c>
      <c r="X13" s="64">
        <v>0</v>
      </c>
      <c r="Y13" s="64">
        <v>0</v>
      </c>
      <c r="Z13" s="64">
        <v>0</v>
      </c>
      <c r="AA13" s="64">
        <v>3.2682120396557002</v>
      </c>
      <c r="AB13" s="64">
        <v>0</v>
      </c>
      <c r="AC13" s="64">
        <v>0</v>
      </c>
      <c r="AD13" s="54">
        <f t="shared" si="0"/>
        <v>10584.058044998304</v>
      </c>
      <c r="AE13" s="55">
        <f t="shared" si="1"/>
        <v>7.1404055541624281E-2</v>
      </c>
      <c r="AF13" s="4"/>
    </row>
    <row r="14" spans="1:32" ht="16.2" x14ac:dyDescent="0.3">
      <c r="A14" s="46">
        <v>9</v>
      </c>
      <c r="B14" s="155"/>
      <c r="C14" s="50" t="s">
        <v>17</v>
      </c>
      <c r="D14" s="64">
        <v>0</v>
      </c>
      <c r="E14" s="64">
        <v>0</v>
      </c>
      <c r="F14" s="64">
        <v>0</v>
      </c>
      <c r="G14" s="64">
        <v>7768.3939874616626</v>
      </c>
      <c r="H14" s="64">
        <v>0</v>
      </c>
      <c r="I14" s="67">
        <v>0</v>
      </c>
      <c r="J14" s="67">
        <v>0</v>
      </c>
      <c r="K14" s="67">
        <v>0</v>
      </c>
      <c r="L14" s="68">
        <v>0</v>
      </c>
      <c r="M14" s="69">
        <v>0</v>
      </c>
      <c r="N14" s="69">
        <v>149.19997069573779</v>
      </c>
      <c r="O14" s="69">
        <v>64102.883683909291</v>
      </c>
      <c r="P14" s="69">
        <v>0</v>
      </c>
      <c r="Q14" s="64">
        <v>18920.130992543323</v>
      </c>
      <c r="R14" s="64">
        <v>0</v>
      </c>
      <c r="S14" s="64">
        <v>0</v>
      </c>
      <c r="T14" s="64">
        <v>188.63703745594975</v>
      </c>
      <c r="U14" s="64">
        <v>0</v>
      </c>
      <c r="V14" s="64">
        <v>548.41149341333187</v>
      </c>
      <c r="W14" s="64">
        <v>0</v>
      </c>
      <c r="X14" s="64">
        <v>0</v>
      </c>
      <c r="Y14" s="64">
        <v>0</v>
      </c>
      <c r="Z14" s="64">
        <v>0</v>
      </c>
      <c r="AA14" s="64">
        <v>84.353501580838099</v>
      </c>
      <c r="AB14" s="64">
        <v>1.6300648824175998</v>
      </c>
      <c r="AC14" s="64">
        <v>0</v>
      </c>
      <c r="AD14" s="54">
        <f t="shared" si="0"/>
        <v>91763.640731942549</v>
      </c>
      <c r="AE14" s="55">
        <f t="shared" si="1"/>
        <v>0.6190722000642932</v>
      </c>
      <c r="AF14" s="4"/>
    </row>
    <row r="15" spans="1:32" ht="16.2" x14ac:dyDescent="0.3">
      <c r="A15" s="46">
        <v>10</v>
      </c>
      <c r="B15" s="155"/>
      <c r="C15" s="50" t="s">
        <v>18</v>
      </c>
      <c r="D15" s="64">
        <v>0</v>
      </c>
      <c r="E15" s="64">
        <v>0</v>
      </c>
      <c r="F15" s="64">
        <v>0</v>
      </c>
      <c r="G15" s="64">
        <v>668.62187520332259</v>
      </c>
      <c r="H15" s="64">
        <v>0</v>
      </c>
      <c r="I15" s="67">
        <v>0</v>
      </c>
      <c r="J15" s="67">
        <v>0</v>
      </c>
      <c r="K15" s="67">
        <v>0</v>
      </c>
      <c r="L15" s="69">
        <v>0</v>
      </c>
      <c r="M15" s="68">
        <v>0</v>
      </c>
      <c r="N15" s="69">
        <v>24.653265843220701</v>
      </c>
      <c r="O15" s="69">
        <v>3156.7576573021511</v>
      </c>
      <c r="P15" s="69">
        <v>0</v>
      </c>
      <c r="Q15" s="64">
        <v>854.27657415157921</v>
      </c>
      <c r="R15" s="64">
        <v>0</v>
      </c>
      <c r="S15" s="64">
        <v>0</v>
      </c>
      <c r="T15" s="64">
        <v>37.010791881845407</v>
      </c>
      <c r="U15" s="64">
        <v>0</v>
      </c>
      <c r="V15" s="64">
        <v>10.017676061873701</v>
      </c>
      <c r="W15" s="64">
        <v>0</v>
      </c>
      <c r="X15" s="64">
        <v>0</v>
      </c>
      <c r="Y15" s="64">
        <v>0</v>
      </c>
      <c r="Z15" s="64">
        <v>0</v>
      </c>
      <c r="AA15" s="64">
        <v>56.258286696472702</v>
      </c>
      <c r="AB15" s="64">
        <v>0.18362118508</v>
      </c>
      <c r="AC15" s="64">
        <v>0</v>
      </c>
      <c r="AD15" s="54">
        <f t="shared" si="0"/>
        <v>4807.7797483255454</v>
      </c>
      <c r="AE15" s="55">
        <f t="shared" si="1"/>
        <v>3.2435099157790824E-2</v>
      </c>
      <c r="AF15" s="4"/>
    </row>
    <row r="16" spans="1:32" ht="16.2" x14ac:dyDescent="0.3">
      <c r="A16" s="46">
        <v>11</v>
      </c>
      <c r="B16" s="155"/>
      <c r="C16" s="50" t="s">
        <v>19</v>
      </c>
      <c r="D16" s="64">
        <v>0</v>
      </c>
      <c r="E16" s="64">
        <v>0</v>
      </c>
      <c r="F16" s="64">
        <v>0</v>
      </c>
      <c r="G16" s="64">
        <v>86.324539740412007</v>
      </c>
      <c r="H16" s="64">
        <v>0</v>
      </c>
      <c r="I16" s="67">
        <v>0</v>
      </c>
      <c r="J16" s="67">
        <v>0</v>
      </c>
      <c r="K16" s="67">
        <v>0</v>
      </c>
      <c r="L16" s="69">
        <v>0</v>
      </c>
      <c r="M16" s="69">
        <v>0</v>
      </c>
      <c r="N16" s="68">
        <v>0</v>
      </c>
      <c r="O16" s="69">
        <v>1352.7040404043057</v>
      </c>
      <c r="P16" s="69">
        <v>0</v>
      </c>
      <c r="Q16" s="64">
        <v>174.99898130875786</v>
      </c>
      <c r="R16" s="64">
        <v>0</v>
      </c>
      <c r="S16" s="64">
        <v>0</v>
      </c>
      <c r="T16" s="64">
        <v>1.1008452928024</v>
      </c>
      <c r="U16" s="64">
        <v>0</v>
      </c>
      <c r="V16" s="64">
        <v>1.3528564052236001</v>
      </c>
      <c r="W16" s="64">
        <v>0</v>
      </c>
      <c r="X16" s="64">
        <v>0</v>
      </c>
      <c r="Y16" s="64">
        <v>0</v>
      </c>
      <c r="Z16" s="64">
        <v>0</v>
      </c>
      <c r="AA16" s="64">
        <v>2.1196697266586999</v>
      </c>
      <c r="AB16" s="64">
        <v>0</v>
      </c>
      <c r="AC16" s="64">
        <v>0</v>
      </c>
      <c r="AD16" s="54">
        <f t="shared" si="0"/>
        <v>1618.6009328781604</v>
      </c>
      <c r="AE16" s="55">
        <f t="shared" si="1"/>
        <v>1.0919693601413498E-2</v>
      </c>
      <c r="AF16" s="4"/>
    </row>
    <row r="17" spans="1:32" ht="16.2" x14ac:dyDescent="0.3">
      <c r="A17" s="46">
        <v>12</v>
      </c>
      <c r="B17" s="155"/>
      <c r="C17" s="50" t="s">
        <v>20</v>
      </c>
      <c r="D17" s="64">
        <v>0</v>
      </c>
      <c r="E17" s="64">
        <v>0</v>
      </c>
      <c r="F17" s="64">
        <v>337738.71002562303</v>
      </c>
      <c r="G17" s="64">
        <v>46680.973832521493</v>
      </c>
      <c r="H17" s="64">
        <v>0</v>
      </c>
      <c r="I17" s="67">
        <v>0</v>
      </c>
      <c r="J17" s="67">
        <v>0</v>
      </c>
      <c r="K17" s="67">
        <v>20954.569996978018</v>
      </c>
      <c r="L17" s="69">
        <v>0</v>
      </c>
      <c r="M17" s="69">
        <v>0</v>
      </c>
      <c r="N17" s="69">
        <v>12090.857497366134</v>
      </c>
      <c r="O17" s="68">
        <v>0</v>
      </c>
      <c r="P17" s="69">
        <v>0</v>
      </c>
      <c r="Q17" s="64">
        <v>197236.23138038453</v>
      </c>
      <c r="R17" s="64">
        <v>0</v>
      </c>
      <c r="S17" s="64">
        <v>0</v>
      </c>
      <c r="T17" s="64">
        <v>7853.0826745959239</v>
      </c>
      <c r="U17" s="64">
        <v>0</v>
      </c>
      <c r="V17" s="64">
        <v>2533.2188601170033</v>
      </c>
      <c r="W17" s="64">
        <v>0</v>
      </c>
      <c r="X17" s="64">
        <v>0</v>
      </c>
      <c r="Y17" s="64">
        <v>0</v>
      </c>
      <c r="Z17" s="64">
        <v>0</v>
      </c>
      <c r="AA17" s="64">
        <v>1158.260479322623</v>
      </c>
      <c r="AB17" s="64">
        <v>25.216176791079498</v>
      </c>
      <c r="AC17" s="64">
        <v>0</v>
      </c>
      <c r="AD17" s="54">
        <f t="shared" si="0"/>
        <v>626271.12092369993</v>
      </c>
      <c r="AE17" s="55">
        <f t="shared" si="1"/>
        <v>4.225061664668746</v>
      </c>
      <c r="AF17" s="4"/>
    </row>
    <row r="18" spans="1:32" ht="16.2" x14ac:dyDescent="0.3">
      <c r="A18" s="46">
        <v>13</v>
      </c>
      <c r="B18" s="155"/>
      <c r="C18" s="50" t="s">
        <v>21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7">
        <v>0</v>
      </c>
      <c r="J18" s="67">
        <v>0</v>
      </c>
      <c r="K18" s="67">
        <v>0</v>
      </c>
      <c r="L18" s="69">
        <v>0</v>
      </c>
      <c r="M18" s="69">
        <v>0</v>
      </c>
      <c r="N18" s="69">
        <v>0</v>
      </c>
      <c r="O18" s="69">
        <v>0</v>
      </c>
      <c r="P18" s="68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54">
        <f t="shared" si="0"/>
        <v>0</v>
      </c>
      <c r="AE18" s="55">
        <f t="shared" si="1"/>
        <v>0</v>
      </c>
      <c r="AF18" s="4"/>
    </row>
    <row r="19" spans="1:32" ht="16.2" x14ac:dyDescent="0.3">
      <c r="A19" s="46">
        <v>14</v>
      </c>
      <c r="B19" s="156" t="s">
        <v>5</v>
      </c>
      <c r="C19" s="51" t="s">
        <v>22</v>
      </c>
      <c r="D19" s="64">
        <v>0</v>
      </c>
      <c r="E19" s="64">
        <v>0</v>
      </c>
      <c r="F19" s="64">
        <v>28653.013746510071</v>
      </c>
      <c r="G19" s="64">
        <v>10342.825631132464</v>
      </c>
      <c r="H19" s="64">
        <v>0</v>
      </c>
      <c r="I19" s="64">
        <v>0</v>
      </c>
      <c r="J19" s="64">
        <v>0</v>
      </c>
      <c r="K19" s="64">
        <v>2652.0123049322265</v>
      </c>
      <c r="L19" s="64">
        <v>0</v>
      </c>
      <c r="M19" s="64">
        <v>0</v>
      </c>
      <c r="N19" s="64">
        <v>889.53495726081917</v>
      </c>
      <c r="O19" s="64">
        <v>101524.69614264155</v>
      </c>
      <c r="P19" s="64">
        <v>0</v>
      </c>
      <c r="Q19" s="70">
        <v>0</v>
      </c>
      <c r="R19" s="71">
        <v>0</v>
      </c>
      <c r="S19" s="71">
        <v>0</v>
      </c>
      <c r="T19" s="64">
        <v>2578.8326587115712</v>
      </c>
      <c r="U19" s="64">
        <v>0</v>
      </c>
      <c r="V19" s="64">
        <v>743.59675856167939</v>
      </c>
      <c r="W19" s="64">
        <v>0</v>
      </c>
      <c r="X19" s="64">
        <v>0</v>
      </c>
      <c r="Y19" s="64">
        <v>0</v>
      </c>
      <c r="Z19" s="64">
        <v>0</v>
      </c>
      <c r="AA19" s="64">
        <v>204.05125837368988</v>
      </c>
      <c r="AB19" s="64">
        <v>17.355649822057099</v>
      </c>
      <c r="AC19" s="64">
        <v>0</v>
      </c>
      <c r="AD19" s="54">
        <f t="shared" si="0"/>
        <v>147605.91910794613</v>
      </c>
      <c r="AE19" s="55">
        <f t="shared" si="1"/>
        <v>0.99580531412873352</v>
      </c>
      <c r="AF19" s="4"/>
    </row>
    <row r="20" spans="1:32" ht="16.2" x14ac:dyDescent="0.3">
      <c r="A20" s="46">
        <v>15</v>
      </c>
      <c r="B20" s="156"/>
      <c r="C20" s="51" t="s">
        <v>23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71">
        <v>0</v>
      </c>
      <c r="R20" s="70">
        <v>0</v>
      </c>
      <c r="S20" s="71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54">
        <f t="shared" si="0"/>
        <v>0</v>
      </c>
      <c r="AE20" s="55">
        <f t="shared" si="1"/>
        <v>0</v>
      </c>
      <c r="AF20" s="4"/>
    </row>
    <row r="21" spans="1:32" ht="44.1" customHeight="1" x14ac:dyDescent="0.3">
      <c r="A21" s="46">
        <v>16</v>
      </c>
      <c r="B21" s="156"/>
      <c r="C21" s="51" t="s">
        <v>24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71">
        <v>0</v>
      </c>
      <c r="R21" s="71">
        <v>0</v>
      </c>
      <c r="S21" s="70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54">
        <f t="shared" si="0"/>
        <v>0</v>
      </c>
      <c r="AE21" s="55">
        <f t="shared" si="1"/>
        <v>0</v>
      </c>
      <c r="AF21" s="4"/>
    </row>
    <row r="22" spans="1:32" ht="68.099999999999994" customHeight="1" x14ac:dyDescent="0.3">
      <c r="A22" s="46">
        <v>17</v>
      </c>
      <c r="B22" s="56" t="s">
        <v>6</v>
      </c>
      <c r="C22" s="47" t="s">
        <v>25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72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54">
        <f t="shared" si="0"/>
        <v>0</v>
      </c>
      <c r="AE22" s="55">
        <f t="shared" si="1"/>
        <v>0</v>
      </c>
      <c r="AF22" s="4"/>
    </row>
    <row r="23" spans="1:32" ht="44.1" customHeight="1" x14ac:dyDescent="0.3">
      <c r="A23" s="46">
        <v>18</v>
      </c>
      <c r="B23" s="157" t="s">
        <v>7</v>
      </c>
      <c r="C23" s="52" t="s">
        <v>26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73">
        <v>0</v>
      </c>
      <c r="V23" s="7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54">
        <f t="shared" si="0"/>
        <v>0</v>
      </c>
      <c r="AE23" s="55">
        <f t="shared" si="1"/>
        <v>0</v>
      </c>
      <c r="AF23" s="4"/>
    </row>
    <row r="24" spans="1:32" ht="16.2" x14ac:dyDescent="0.3">
      <c r="A24" s="46">
        <v>19</v>
      </c>
      <c r="B24" s="157"/>
      <c r="C24" s="52" t="s">
        <v>27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74">
        <v>0</v>
      </c>
      <c r="V24" s="73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54">
        <f t="shared" si="0"/>
        <v>0</v>
      </c>
      <c r="AE24" s="55">
        <f t="shared" si="1"/>
        <v>0</v>
      </c>
      <c r="AF24" s="4"/>
    </row>
    <row r="25" spans="1:32" ht="16.2" x14ac:dyDescent="0.3">
      <c r="A25" s="46">
        <v>20</v>
      </c>
      <c r="B25" s="158" t="s">
        <v>8</v>
      </c>
      <c r="C25" s="53" t="s">
        <v>28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75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4">
        <f t="shared" si="0"/>
        <v>0</v>
      </c>
      <c r="AE25" s="55">
        <f t="shared" si="1"/>
        <v>0</v>
      </c>
      <c r="AF25" s="4"/>
    </row>
    <row r="26" spans="1:32" ht="16.2" x14ac:dyDescent="0.3">
      <c r="A26" s="46">
        <v>21</v>
      </c>
      <c r="B26" s="158"/>
      <c r="C26" s="53" t="s">
        <v>29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76">
        <v>0</v>
      </c>
      <c r="X26" s="75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4">
        <f t="shared" si="0"/>
        <v>0</v>
      </c>
      <c r="AE26" s="55">
        <f t="shared" si="1"/>
        <v>0</v>
      </c>
      <c r="AF26" s="4"/>
    </row>
    <row r="27" spans="1:32" ht="16.2" x14ac:dyDescent="0.3">
      <c r="A27" s="46">
        <v>22</v>
      </c>
      <c r="B27" s="158"/>
      <c r="C27" s="53" t="s">
        <v>30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76">
        <v>0</v>
      </c>
      <c r="X27" s="76">
        <v>0</v>
      </c>
      <c r="Y27" s="75">
        <v>0</v>
      </c>
      <c r="Z27" s="76">
        <v>0</v>
      </c>
      <c r="AA27" s="76">
        <v>0</v>
      </c>
      <c r="AB27" s="76">
        <v>0</v>
      </c>
      <c r="AC27" s="76">
        <v>0</v>
      </c>
      <c r="AD27" s="54">
        <f t="shared" si="0"/>
        <v>0</v>
      </c>
      <c r="AE27" s="55">
        <f t="shared" si="1"/>
        <v>0</v>
      </c>
      <c r="AF27" s="4"/>
    </row>
    <row r="28" spans="1:32" ht="16.2" x14ac:dyDescent="0.3">
      <c r="A28" s="46">
        <v>23</v>
      </c>
      <c r="B28" s="158"/>
      <c r="C28" s="53" t="s">
        <v>31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76">
        <v>0</v>
      </c>
      <c r="X28" s="76">
        <v>0</v>
      </c>
      <c r="Y28" s="76">
        <v>0</v>
      </c>
      <c r="Z28" s="75">
        <v>0</v>
      </c>
      <c r="AA28" s="76">
        <v>0</v>
      </c>
      <c r="AB28" s="76">
        <v>0</v>
      </c>
      <c r="AC28" s="76">
        <v>0</v>
      </c>
      <c r="AD28" s="54">
        <f t="shared" si="0"/>
        <v>0</v>
      </c>
      <c r="AE28" s="55">
        <f t="shared" si="1"/>
        <v>0</v>
      </c>
      <c r="AF28" s="4"/>
    </row>
    <row r="29" spans="1:32" ht="16.2" x14ac:dyDescent="0.3">
      <c r="A29" s="46">
        <v>24</v>
      </c>
      <c r="B29" s="158"/>
      <c r="C29" s="53" t="s">
        <v>32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76">
        <v>0</v>
      </c>
      <c r="X29" s="76">
        <v>0</v>
      </c>
      <c r="Y29" s="76">
        <v>0</v>
      </c>
      <c r="Z29" s="76">
        <v>0</v>
      </c>
      <c r="AA29" s="75">
        <v>0</v>
      </c>
      <c r="AB29" s="76">
        <v>0</v>
      </c>
      <c r="AC29" s="76">
        <v>0</v>
      </c>
      <c r="AD29" s="54">
        <f t="shared" si="0"/>
        <v>0</v>
      </c>
      <c r="AE29" s="55">
        <f t="shared" si="1"/>
        <v>0</v>
      </c>
      <c r="AF29" s="4"/>
    </row>
    <row r="30" spans="1:32" ht="16.2" x14ac:dyDescent="0.3">
      <c r="A30" s="46">
        <v>25</v>
      </c>
      <c r="B30" s="158"/>
      <c r="C30" s="53" t="s">
        <v>33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5">
        <v>0</v>
      </c>
      <c r="AC30" s="76">
        <v>0</v>
      </c>
      <c r="AD30" s="54">
        <f t="shared" si="0"/>
        <v>0</v>
      </c>
      <c r="AE30" s="55">
        <f t="shared" si="1"/>
        <v>0</v>
      </c>
      <c r="AF30" s="4"/>
    </row>
    <row r="31" spans="1:32" ht="16.2" x14ac:dyDescent="0.3">
      <c r="A31" s="46">
        <v>26</v>
      </c>
      <c r="B31" s="158"/>
      <c r="C31" s="53" t="s">
        <v>34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5">
        <v>0</v>
      </c>
      <c r="AD31" s="54">
        <f t="shared" si="0"/>
        <v>0</v>
      </c>
      <c r="AE31" s="55">
        <f t="shared" si="1"/>
        <v>0</v>
      </c>
      <c r="AF31" s="4"/>
    </row>
    <row r="32" spans="1:32" ht="16.2" x14ac:dyDescent="0.35">
      <c r="A32" s="32"/>
      <c r="B32" s="159" t="s">
        <v>39</v>
      </c>
      <c r="C32" s="159"/>
      <c r="D32" s="57">
        <f t="shared" ref="D32:AD32" si="2">SUM(D6:D31)</f>
        <v>0</v>
      </c>
      <c r="E32" s="57">
        <f t="shared" si="2"/>
        <v>0</v>
      </c>
      <c r="F32" s="57">
        <f t="shared" si="2"/>
        <v>489245.41358699836</v>
      </c>
      <c r="G32" s="57">
        <f t="shared" si="2"/>
        <v>319849.51549672056</v>
      </c>
      <c r="H32" s="57">
        <f t="shared" si="2"/>
        <v>270324.99913534726</v>
      </c>
      <c r="I32" s="57">
        <f t="shared" ref="I32:K32" si="3">SUM(I6:I31)</f>
        <v>0</v>
      </c>
      <c r="J32" s="57">
        <f t="shared" si="3"/>
        <v>0</v>
      </c>
      <c r="K32" s="57">
        <f t="shared" si="3"/>
        <v>29338.339323919223</v>
      </c>
      <c r="L32" s="57">
        <f t="shared" si="2"/>
        <v>0</v>
      </c>
      <c r="M32" s="57">
        <f t="shared" si="2"/>
        <v>0</v>
      </c>
      <c r="N32" s="57">
        <f t="shared" si="2"/>
        <v>17726.125826063078</v>
      </c>
      <c r="O32" s="57">
        <f t="shared" si="2"/>
        <v>12385457.702070927</v>
      </c>
      <c r="P32" s="57">
        <f t="shared" si="2"/>
        <v>0</v>
      </c>
      <c r="Q32" s="57">
        <f t="shared" si="2"/>
        <v>1172941.3714788556</v>
      </c>
      <c r="R32" s="57">
        <f t="shared" si="2"/>
        <v>0</v>
      </c>
      <c r="S32" s="57">
        <f t="shared" si="2"/>
        <v>0</v>
      </c>
      <c r="T32" s="57">
        <f t="shared" si="2"/>
        <v>35779.251487497604</v>
      </c>
      <c r="U32" s="57">
        <f t="shared" si="2"/>
        <v>0</v>
      </c>
      <c r="V32" s="57">
        <f t="shared" si="2"/>
        <v>69919.463056646695</v>
      </c>
      <c r="W32" s="57">
        <f t="shared" si="2"/>
        <v>0</v>
      </c>
      <c r="X32" s="57">
        <f t="shared" si="2"/>
        <v>0</v>
      </c>
      <c r="Y32" s="57">
        <f t="shared" si="2"/>
        <v>0</v>
      </c>
      <c r="Z32" s="57">
        <f t="shared" si="2"/>
        <v>0</v>
      </c>
      <c r="AA32" s="57">
        <f t="shared" si="2"/>
        <v>31207.457504716989</v>
      </c>
      <c r="AB32" s="57">
        <f t="shared" si="2"/>
        <v>979.13055749904038</v>
      </c>
      <c r="AC32" s="57">
        <f t="shared" si="2"/>
        <v>0</v>
      </c>
      <c r="AD32" s="58">
        <f t="shared" si="2"/>
        <v>14822768.769525189</v>
      </c>
      <c r="AE32" s="59"/>
      <c r="AF32" s="4"/>
    </row>
    <row r="33" spans="1:32" ht="16.2" x14ac:dyDescent="0.35">
      <c r="A33" s="32"/>
      <c r="B33" s="153" t="str">
        <f>AE3</f>
        <v>% do Bioma</v>
      </c>
      <c r="C33" s="153"/>
      <c r="D33" s="60">
        <f t="shared" ref="D33:AC33" si="4">D32/$AD$32*100</f>
        <v>0</v>
      </c>
      <c r="E33" s="60">
        <f t="shared" si="4"/>
        <v>0</v>
      </c>
      <c r="F33" s="60">
        <f t="shared" si="4"/>
        <v>3.3006344576652946</v>
      </c>
      <c r="G33" s="60">
        <f t="shared" si="4"/>
        <v>2.1578257103646781</v>
      </c>
      <c r="H33" s="60">
        <f t="shared" si="4"/>
        <v>1.8237146064851315</v>
      </c>
      <c r="I33" s="60">
        <f t="shared" si="4"/>
        <v>0</v>
      </c>
      <c r="J33" s="60">
        <f t="shared" si="4"/>
        <v>0</v>
      </c>
      <c r="K33" s="60">
        <f t="shared" si="4"/>
        <v>0.19792752474313205</v>
      </c>
      <c r="L33" s="60">
        <f t="shared" si="4"/>
        <v>0</v>
      </c>
      <c r="M33" s="60">
        <f t="shared" si="4"/>
        <v>0</v>
      </c>
      <c r="N33" s="60">
        <f t="shared" si="4"/>
        <v>0.11958714395185759</v>
      </c>
      <c r="O33" s="60">
        <f t="shared" si="4"/>
        <v>83.556978420487525</v>
      </c>
      <c r="P33" s="60">
        <f t="shared" si="4"/>
        <v>0</v>
      </c>
      <c r="Q33" s="60">
        <f t="shared" si="4"/>
        <v>7.9131057747481002</v>
      </c>
      <c r="R33" s="60">
        <f t="shared" si="4"/>
        <v>0</v>
      </c>
      <c r="S33" s="60">
        <f t="shared" si="4"/>
        <v>0</v>
      </c>
      <c r="T33" s="60">
        <f t="shared" si="4"/>
        <v>0.24138035237423258</v>
      </c>
      <c r="U33" s="60">
        <f t="shared" si="4"/>
        <v>0</v>
      </c>
      <c r="V33" s="60">
        <f t="shared" si="4"/>
        <v>0.47170312202668457</v>
      </c>
      <c r="W33" s="60">
        <f t="shared" si="4"/>
        <v>0</v>
      </c>
      <c r="X33" s="60">
        <f t="shared" si="4"/>
        <v>0</v>
      </c>
      <c r="Y33" s="60">
        <f t="shared" si="4"/>
        <v>0</v>
      </c>
      <c r="Z33" s="60">
        <f t="shared" si="4"/>
        <v>0</v>
      </c>
      <c r="AA33" s="60">
        <f t="shared" si="4"/>
        <v>0.21053730237550378</v>
      </c>
      <c r="AB33" s="60">
        <f t="shared" si="4"/>
        <v>6.6055847778728081E-3</v>
      </c>
      <c r="AC33" s="60">
        <f t="shared" si="4"/>
        <v>0</v>
      </c>
      <c r="AD33" s="61"/>
      <c r="AE33" s="61"/>
      <c r="AF33" s="4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</row>
    <row r="37" spans="1:32" x14ac:dyDescent="0.3">
      <c r="A37" s="1"/>
      <c r="B37" s="2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/>
      <c r="AE37" s="1"/>
      <c r="AF37" s="4"/>
    </row>
    <row r="38" spans="1:32" x14ac:dyDescent="0.3">
      <c r="A38" s="1"/>
      <c r="B38" s="2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"/>
      <c r="AE38" s="1"/>
      <c r="AF38" s="4"/>
    </row>
    <row r="39" spans="1:32" x14ac:dyDescent="0.3">
      <c r="C39" s="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2" x14ac:dyDescent="0.3"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32" x14ac:dyDescent="0.3"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32" x14ac:dyDescent="0.3"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32" x14ac:dyDescent="0.3">
      <c r="C43" s="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32" x14ac:dyDescent="0.3">
      <c r="C44" s="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32" x14ac:dyDescent="0.3"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32" x14ac:dyDescent="0.3"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2" x14ac:dyDescent="0.3"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2" x14ac:dyDescent="0.3"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x14ac:dyDescent="0.3">
      <c r="C49" s="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x14ac:dyDescent="0.3">
      <c r="C50" s="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x14ac:dyDescent="0.3">
      <c r="C51" s="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x14ac:dyDescent="0.3"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x14ac:dyDescent="0.3">
      <c r="C53" s="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x14ac:dyDescent="0.3"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x14ac:dyDescent="0.3">
      <c r="C55" s="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x14ac:dyDescent="0.3">
      <c r="C56" s="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x14ac:dyDescent="0.3">
      <c r="C57" s="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x14ac:dyDescent="0.3">
      <c r="C58" s="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x14ac:dyDescent="0.3"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x14ac:dyDescent="0.3"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x14ac:dyDescent="0.3">
      <c r="C61" s="1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x14ac:dyDescent="0.3">
      <c r="C62" s="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2"/>
  <sheetViews>
    <sheetView showGridLines="0" zoomScale="55" zoomScaleNormal="5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K23" sqref="AK23"/>
    </sheetView>
  </sheetViews>
  <sheetFormatPr defaultColWidth="8.6640625" defaultRowHeight="14.4" x14ac:dyDescent="0.3"/>
  <cols>
    <col min="1" max="1" width="4" style="17" bestFit="1" customWidth="1"/>
    <col min="2" max="2" width="10.77734375" style="18" customWidth="1"/>
    <col min="3" max="3" width="10.77734375" style="17" customWidth="1"/>
    <col min="4" max="29" width="12.77734375" style="17" customWidth="1"/>
    <col min="30" max="30" width="15" style="17" bestFit="1" customWidth="1"/>
    <col min="31" max="31" width="12.77734375" style="17" customWidth="1"/>
    <col min="32" max="16384" width="8.6640625" style="5"/>
  </cols>
  <sheetData>
    <row r="1" spans="1:32" ht="16.2" x14ac:dyDescent="0.35">
      <c r="A1" s="32"/>
      <c r="B1" s="33"/>
      <c r="C1" s="34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4"/>
      <c r="AE1" s="34"/>
      <c r="AF1" s="4"/>
    </row>
    <row r="2" spans="1:32" ht="16.2" x14ac:dyDescent="0.35">
      <c r="A2" s="32"/>
      <c r="B2" s="143" t="s">
        <v>40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4"/>
    </row>
    <row r="3" spans="1:32" ht="16.2" x14ac:dyDescent="0.35">
      <c r="A3" s="32"/>
      <c r="B3" s="143" t="s">
        <v>63</v>
      </c>
      <c r="C3" s="143"/>
      <c r="D3" s="144" t="s">
        <v>41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3" t="s">
        <v>42</v>
      </c>
      <c r="AE3" s="145" t="s">
        <v>65</v>
      </c>
      <c r="AF3" s="4"/>
    </row>
    <row r="4" spans="1:32" ht="32.4" customHeight="1" x14ac:dyDescent="0.35">
      <c r="A4" s="32"/>
      <c r="B4" s="143"/>
      <c r="C4" s="143"/>
      <c r="D4" s="148" t="s">
        <v>3</v>
      </c>
      <c r="E4" s="148"/>
      <c r="F4" s="148"/>
      <c r="G4" s="148"/>
      <c r="H4" s="148"/>
      <c r="I4" s="149" t="s">
        <v>4</v>
      </c>
      <c r="J4" s="149"/>
      <c r="K4" s="149"/>
      <c r="L4" s="149"/>
      <c r="M4" s="149"/>
      <c r="N4" s="149"/>
      <c r="O4" s="149"/>
      <c r="P4" s="149"/>
      <c r="Q4" s="150" t="s">
        <v>5</v>
      </c>
      <c r="R4" s="150"/>
      <c r="S4" s="150"/>
      <c r="T4" s="47" t="s">
        <v>6</v>
      </c>
      <c r="U4" s="151" t="s">
        <v>7</v>
      </c>
      <c r="V4" s="151"/>
      <c r="W4" s="152" t="s">
        <v>8</v>
      </c>
      <c r="X4" s="152"/>
      <c r="Y4" s="152"/>
      <c r="Z4" s="152"/>
      <c r="AA4" s="152"/>
      <c r="AB4" s="152"/>
      <c r="AC4" s="152"/>
      <c r="AD4" s="143"/>
      <c r="AE4" s="146"/>
      <c r="AF4" s="4"/>
    </row>
    <row r="5" spans="1:32" ht="16.2" x14ac:dyDescent="0.35">
      <c r="A5" s="32"/>
      <c r="B5" s="143"/>
      <c r="C5" s="143"/>
      <c r="D5" s="48" t="s">
        <v>9</v>
      </c>
      <c r="E5" s="48" t="s">
        <v>10</v>
      </c>
      <c r="F5" s="48" t="s">
        <v>11</v>
      </c>
      <c r="G5" s="48" t="s">
        <v>12</v>
      </c>
      <c r="H5" s="48" t="s">
        <v>13</v>
      </c>
      <c r="I5" s="49" t="s">
        <v>14</v>
      </c>
      <c r="J5" s="49" t="s">
        <v>15</v>
      </c>
      <c r="K5" s="49" t="s">
        <v>16</v>
      </c>
      <c r="L5" s="50" t="s">
        <v>17</v>
      </c>
      <c r="M5" s="50" t="s">
        <v>18</v>
      </c>
      <c r="N5" s="50" t="s">
        <v>19</v>
      </c>
      <c r="O5" s="50" t="s">
        <v>20</v>
      </c>
      <c r="P5" s="50" t="s">
        <v>21</v>
      </c>
      <c r="Q5" s="51" t="s">
        <v>22</v>
      </c>
      <c r="R5" s="51" t="s">
        <v>23</v>
      </c>
      <c r="S5" s="51" t="s">
        <v>24</v>
      </c>
      <c r="T5" s="47" t="s">
        <v>25</v>
      </c>
      <c r="U5" s="52" t="s">
        <v>26</v>
      </c>
      <c r="V5" s="52" t="s">
        <v>27</v>
      </c>
      <c r="W5" s="53" t="s">
        <v>28</v>
      </c>
      <c r="X5" s="53" t="s">
        <v>29</v>
      </c>
      <c r="Y5" s="53" t="s">
        <v>30</v>
      </c>
      <c r="Z5" s="53" t="s">
        <v>31</v>
      </c>
      <c r="AA5" s="53" t="s">
        <v>32</v>
      </c>
      <c r="AB5" s="53" t="s">
        <v>33</v>
      </c>
      <c r="AC5" s="53" t="s">
        <v>34</v>
      </c>
      <c r="AD5" s="143"/>
      <c r="AE5" s="147"/>
      <c r="AF5" s="4"/>
    </row>
    <row r="6" spans="1:32" ht="16.2" x14ac:dyDescent="0.3">
      <c r="A6" s="46">
        <v>1</v>
      </c>
      <c r="B6" s="154" t="s">
        <v>3</v>
      </c>
      <c r="C6" s="48" t="s">
        <v>9</v>
      </c>
      <c r="D6" s="62">
        <v>0</v>
      </c>
      <c r="E6" s="63">
        <v>0</v>
      </c>
      <c r="F6" s="63">
        <v>127528.72883691134</v>
      </c>
      <c r="G6" s="63">
        <v>66013.339216368753</v>
      </c>
      <c r="H6" s="63">
        <v>73779.832094728103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2810246.5917386441</v>
      </c>
      <c r="P6" s="64">
        <v>0</v>
      </c>
      <c r="Q6" s="64">
        <v>337343.37106099247</v>
      </c>
      <c r="R6" s="64">
        <v>18474.758357151488</v>
      </c>
      <c r="S6" s="64">
        <v>29860.43664900471</v>
      </c>
      <c r="T6" s="64">
        <v>8828.3773847671928</v>
      </c>
      <c r="U6" s="64">
        <v>0</v>
      </c>
      <c r="V6" s="64">
        <v>31370.417313941991</v>
      </c>
      <c r="W6" s="64">
        <v>0</v>
      </c>
      <c r="X6" s="64">
        <v>0</v>
      </c>
      <c r="Y6" s="64">
        <v>0</v>
      </c>
      <c r="Z6" s="64">
        <v>0</v>
      </c>
      <c r="AA6" s="64">
        <v>11501.025774843558</v>
      </c>
      <c r="AB6" s="64">
        <v>4495.3526340350863</v>
      </c>
      <c r="AC6" s="64">
        <v>0</v>
      </c>
      <c r="AD6" s="54">
        <f t="shared" ref="AD6:AD31" si="0">SUM(D6:AC6)</f>
        <v>3519442.2310613892</v>
      </c>
      <c r="AE6" s="55">
        <f t="shared" ref="AE6:AE31" si="1">AD6/$AD$32*100</f>
        <v>69.221396876680373</v>
      </c>
      <c r="AF6" s="4"/>
    </row>
    <row r="7" spans="1:32" ht="16.2" x14ac:dyDescent="0.3">
      <c r="A7" s="46">
        <v>2</v>
      </c>
      <c r="B7" s="154"/>
      <c r="C7" s="48" t="s">
        <v>10</v>
      </c>
      <c r="D7" s="63">
        <v>0</v>
      </c>
      <c r="E7" s="62">
        <v>0</v>
      </c>
      <c r="F7" s="63">
        <v>24083.523330799879</v>
      </c>
      <c r="G7" s="63">
        <v>972.62084350212967</v>
      </c>
      <c r="H7" s="63">
        <v>5637.4907776313703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286182.43981908564</v>
      </c>
      <c r="P7" s="64">
        <v>0</v>
      </c>
      <c r="Q7" s="64">
        <v>16774.255729808334</v>
      </c>
      <c r="R7" s="64">
        <v>213.7634792310121</v>
      </c>
      <c r="S7" s="64">
        <v>1071.3411922499631</v>
      </c>
      <c r="T7" s="64">
        <v>1472.0498621658069</v>
      </c>
      <c r="U7" s="64">
        <v>0</v>
      </c>
      <c r="V7" s="64">
        <v>1905.8048414196969</v>
      </c>
      <c r="W7" s="64">
        <v>0</v>
      </c>
      <c r="X7" s="64">
        <v>0</v>
      </c>
      <c r="Y7" s="64">
        <v>0</v>
      </c>
      <c r="Z7" s="64">
        <v>0</v>
      </c>
      <c r="AA7" s="64">
        <v>17435.458702162454</v>
      </c>
      <c r="AB7" s="64">
        <v>89.2483285611696</v>
      </c>
      <c r="AC7" s="64">
        <v>0</v>
      </c>
      <c r="AD7" s="54">
        <f t="shared" si="0"/>
        <v>355837.99690661748</v>
      </c>
      <c r="AE7" s="55">
        <f t="shared" si="1"/>
        <v>6.9987235449656922</v>
      </c>
      <c r="AF7" s="4"/>
    </row>
    <row r="8" spans="1:32" ht="16.2" x14ac:dyDescent="0.3">
      <c r="A8" s="46">
        <v>3</v>
      </c>
      <c r="B8" s="154"/>
      <c r="C8" s="48" t="s">
        <v>11</v>
      </c>
      <c r="D8" s="63">
        <v>0</v>
      </c>
      <c r="E8" s="63">
        <v>0</v>
      </c>
      <c r="F8" s="62">
        <v>0</v>
      </c>
      <c r="G8" s="63">
        <v>8833.1545828045946</v>
      </c>
      <c r="H8" s="63">
        <v>3507.6105608633002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321890.0738326275</v>
      </c>
      <c r="P8" s="64">
        <v>0</v>
      </c>
      <c r="Q8" s="64">
        <v>41173.735620105806</v>
      </c>
      <c r="R8" s="64">
        <v>8208.7644650339644</v>
      </c>
      <c r="S8" s="64">
        <v>2668.7352578744408</v>
      </c>
      <c r="T8" s="64">
        <v>1458.2975332756394</v>
      </c>
      <c r="U8" s="64">
        <v>0</v>
      </c>
      <c r="V8" s="64">
        <v>1326.5842041256838</v>
      </c>
      <c r="W8" s="64">
        <v>0</v>
      </c>
      <c r="X8" s="64">
        <v>0</v>
      </c>
      <c r="Y8" s="64">
        <v>0</v>
      </c>
      <c r="Z8" s="64">
        <v>0</v>
      </c>
      <c r="AA8" s="64">
        <v>2581.5896984239303</v>
      </c>
      <c r="AB8" s="64">
        <v>86.395427114980691</v>
      </c>
      <c r="AC8" s="64">
        <v>0</v>
      </c>
      <c r="AD8" s="54">
        <f t="shared" si="0"/>
        <v>391734.94118224975</v>
      </c>
      <c r="AE8" s="55">
        <f t="shared" si="1"/>
        <v>7.7047549167646956</v>
      </c>
      <c r="AF8" s="4"/>
    </row>
    <row r="9" spans="1:32" ht="16.2" x14ac:dyDescent="0.3">
      <c r="A9" s="46">
        <v>4</v>
      </c>
      <c r="B9" s="154"/>
      <c r="C9" s="48" t="s">
        <v>12</v>
      </c>
      <c r="D9" s="63">
        <v>0</v>
      </c>
      <c r="E9" s="63">
        <v>0</v>
      </c>
      <c r="F9" s="63">
        <v>11204.095818954205</v>
      </c>
      <c r="G9" s="62">
        <v>0</v>
      </c>
      <c r="H9" s="63">
        <v>0</v>
      </c>
      <c r="I9" s="64">
        <v>0</v>
      </c>
      <c r="J9" s="64">
        <v>0</v>
      </c>
      <c r="K9" s="64">
        <v>478.15906776707624</v>
      </c>
      <c r="L9" s="64">
        <v>0</v>
      </c>
      <c r="M9" s="64">
        <v>0</v>
      </c>
      <c r="N9" s="64">
        <v>574.563325213138</v>
      </c>
      <c r="O9" s="64">
        <v>61785.207835277542</v>
      </c>
      <c r="P9" s="64">
        <v>0</v>
      </c>
      <c r="Q9" s="64">
        <v>17022.380959041755</v>
      </c>
      <c r="R9" s="64">
        <v>1860.8161747825218</v>
      </c>
      <c r="S9" s="64">
        <v>3938.1838229935097</v>
      </c>
      <c r="T9" s="64">
        <v>444.84443515845066</v>
      </c>
      <c r="U9" s="64">
        <v>0</v>
      </c>
      <c r="V9" s="64">
        <v>294.46202283517238</v>
      </c>
      <c r="W9" s="64">
        <v>0</v>
      </c>
      <c r="X9" s="64">
        <v>0</v>
      </c>
      <c r="Y9" s="64">
        <v>0</v>
      </c>
      <c r="Z9" s="64">
        <v>0</v>
      </c>
      <c r="AA9" s="64">
        <v>174.2219675946848</v>
      </c>
      <c r="AB9" s="64">
        <v>15.5543584089116</v>
      </c>
      <c r="AC9" s="64">
        <v>0</v>
      </c>
      <c r="AD9" s="54">
        <f t="shared" si="0"/>
        <v>97792.489788026956</v>
      </c>
      <c r="AE9" s="55">
        <f t="shared" si="1"/>
        <v>1.923410672132055</v>
      </c>
      <c r="AF9" s="4"/>
    </row>
    <row r="10" spans="1:32" ht="16.2" x14ac:dyDescent="0.3">
      <c r="A10" s="46">
        <v>5</v>
      </c>
      <c r="B10" s="154"/>
      <c r="C10" s="48" t="s">
        <v>13</v>
      </c>
      <c r="D10" s="63">
        <v>0</v>
      </c>
      <c r="E10" s="63">
        <v>0</v>
      </c>
      <c r="F10" s="63">
        <v>0</v>
      </c>
      <c r="G10" s="63">
        <v>0.1538780375454</v>
      </c>
      <c r="H10" s="62">
        <v>9634.8107030472202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13098.652880632801</v>
      </c>
      <c r="P10" s="64">
        <v>0</v>
      </c>
      <c r="Q10" s="64">
        <v>1653.2646753291599</v>
      </c>
      <c r="R10" s="64">
        <v>46.598270957455497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1.1572268354974</v>
      </c>
      <c r="AB10" s="64">
        <v>0</v>
      </c>
      <c r="AC10" s="64">
        <v>0</v>
      </c>
      <c r="AD10" s="54">
        <f t="shared" si="0"/>
        <v>24434.637634839677</v>
      </c>
      <c r="AE10" s="55">
        <f t="shared" si="1"/>
        <v>0.48058744488867983</v>
      </c>
      <c r="AF10" s="4"/>
    </row>
    <row r="11" spans="1:32" ht="16.2" x14ac:dyDescent="0.3">
      <c r="A11" s="46">
        <v>6</v>
      </c>
      <c r="B11" s="155" t="s">
        <v>4</v>
      </c>
      <c r="C11" s="49" t="s">
        <v>14</v>
      </c>
      <c r="D11" s="64">
        <v>0</v>
      </c>
      <c r="E11" s="64">
        <v>0</v>
      </c>
      <c r="F11" s="64">
        <v>0</v>
      </c>
      <c r="G11" s="64">
        <v>5286.8360818257679</v>
      </c>
      <c r="H11" s="64">
        <v>0</v>
      </c>
      <c r="I11" s="65">
        <v>0</v>
      </c>
      <c r="J11" s="66">
        <v>0</v>
      </c>
      <c r="K11" s="66">
        <v>2568.2219547522</v>
      </c>
      <c r="L11" s="67">
        <v>0</v>
      </c>
      <c r="M11" s="67">
        <v>0</v>
      </c>
      <c r="N11" s="67">
        <v>0</v>
      </c>
      <c r="O11" s="67">
        <v>108451.64456657972</v>
      </c>
      <c r="P11" s="67">
        <v>0</v>
      </c>
      <c r="Q11" s="64">
        <v>40465.925869254075</v>
      </c>
      <c r="R11" s="64">
        <v>345.66514802109543</v>
      </c>
      <c r="S11" s="64">
        <v>1005.1822433056209</v>
      </c>
      <c r="T11" s="64">
        <v>607.49940828443084</v>
      </c>
      <c r="U11" s="64">
        <v>0</v>
      </c>
      <c r="V11" s="64">
        <v>1066.6698590057742</v>
      </c>
      <c r="W11" s="64">
        <v>0</v>
      </c>
      <c r="X11" s="64">
        <v>0</v>
      </c>
      <c r="Y11" s="64">
        <v>0</v>
      </c>
      <c r="Z11" s="64">
        <v>0</v>
      </c>
      <c r="AA11" s="64">
        <v>180.70692249201659</v>
      </c>
      <c r="AB11" s="64">
        <v>30.357422966405601</v>
      </c>
      <c r="AC11" s="64">
        <v>0</v>
      </c>
      <c r="AD11" s="54">
        <f t="shared" si="0"/>
        <v>160008.7094764871</v>
      </c>
      <c r="AE11" s="55">
        <f t="shared" si="1"/>
        <v>3.1470970839197623</v>
      </c>
      <c r="AF11" s="4"/>
    </row>
    <row r="12" spans="1:32" ht="16.2" x14ac:dyDescent="0.3">
      <c r="A12" s="46">
        <v>7</v>
      </c>
      <c r="B12" s="155"/>
      <c r="C12" s="49" t="s">
        <v>15</v>
      </c>
      <c r="D12" s="64">
        <v>0</v>
      </c>
      <c r="E12" s="64">
        <v>0</v>
      </c>
      <c r="F12" s="64">
        <v>0</v>
      </c>
      <c r="G12" s="64">
        <v>362.64886360880939</v>
      </c>
      <c r="H12" s="64">
        <v>0</v>
      </c>
      <c r="I12" s="66">
        <v>0</v>
      </c>
      <c r="J12" s="65">
        <v>0</v>
      </c>
      <c r="K12" s="66">
        <v>600.26902812639059</v>
      </c>
      <c r="L12" s="67">
        <v>0</v>
      </c>
      <c r="M12" s="67">
        <v>0</v>
      </c>
      <c r="N12" s="67">
        <v>0</v>
      </c>
      <c r="O12" s="67">
        <v>8899.6762863576932</v>
      </c>
      <c r="P12" s="67">
        <v>0</v>
      </c>
      <c r="Q12" s="64">
        <v>3596.1049460119602</v>
      </c>
      <c r="R12" s="64">
        <v>10.4690014601253</v>
      </c>
      <c r="S12" s="64">
        <v>0</v>
      </c>
      <c r="T12" s="64">
        <v>53.313463996592397</v>
      </c>
      <c r="U12" s="64">
        <v>0</v>
      </c>
      <c r="V12" s="64">
        <v>54.014093733218097</v>
      </c>
      <c r="W12" s="64">
        <v>0</v>
      </c>
      <c r="X12" s="64">
        <v>0</v>
      </c>
      <c r="Y12" s="64">
        <v>0</v>
      </c>
      <c r="Z12" s="64">
        <v>0</v>
      </c>
      <c r="AA12" s="64">
        <v>360.49045092875343</v>
      </c>
      <c r="AB12" s="64">
        <v>0</v>
      </c>
      <c r="AC12" s="64">
        <v>0</v>
      </c>
      <c r="AD12" s="54">
        <f t="shared" si="0"/>
        <v>13936.986134223542</v>
      </c>
      <c r="AE12" s="55">
        <f t="shared" si="1"/>
        <v>0.2741166313080623</v>
      </c>
      <c r="AF12" s="4"/>
    </row>
    <row r="13" spans="1:32" ht="16.2" x14ac:dyDescent="0.3">
      <c r="A13" s="46">
        <v>8</v>
      </c>
      <c r="B13" s="155"/>
      <c r="C13" s="49" t="s">
        <v>16</v>
      </c>
      <c r="D13" s="64">
        <v>0</v>
      </c>
      <c r="E13" s="64">
        <v>0</v>
      </c>
      <c r="F13" s="64">
        <v>0</v>
      </c>
      <c r="G13" s="64">
        <v>285.1215047500437</v>
      </c>
      <c r="H13" s="64">
        <v>0</v>
      </c>
      <c r="I13" s="66">
        <v>0</v>
      </c>
      <c r="J13" s="66">
        <v>0</v>
      </c>
      <c r="K13" s="65">
        <v>0</v>
      </c>
      <c r="L13" s="67">
        <v>0</v>
      </c>
      <c r="M13" s="67">
        <v>0</v>
      </c>
      <c r="N13" s="67">
        <v>0</v>
      </c>
      <c r="O13" s="67">
        <v>7800.6007499754214</v>
      </c>
      <c r="P13" s="67">
        <v>0</v>
      </c>
      <c r="Q13" s="64">
        <v>1813.2350401904616</v>
      </c>
      <c r="R13" s="64">
        <v>26.263910039223298</v>
      </c>
      <c r="S13" s="64">
        <v>49.128971763241104</v>
      </c>
      <c r="T13" s="64">
        <v>41.162364185939602</v>
      </c>
      <c r="U13" s="64">
        <v>0</v>
      </c>
      <c r="V13" s="64">
        <v>15.1453955012077</v>
      </c>
      <c r="W13" s="64">
        <v>0</v>
      </c>
      <c r="X13" s="64">
        <v>0</v>
      </c>
      <c r="Y13" s="64">
        <v>0</v>
      </c>
      <c r="Z13" s="64">
        <v>0</v>
      </c>
      <c r="AA13" s="64">
        <v>17.669951562290699</v>
      </c>
      <c r="AB13" s="64">
        <v>0.2887441207873</v>
      </c>
      <c r="AC13" s="64">
        <v>0</v>
      </c>
      <c r="AD13" s="54">
        <f t="shared" si="0"/>
        <v>10048.616632088615</v>
      </c>
      <c r="AE13" s="55">
        <f t="shared" si="1"/>
        <v>0.19763906729665096</v>
      </c>
      <c r="AF13" s="4"/>
    </row>
    <row r="14" spans="1:32" ht="16.2" x14ac:dyDescent="0.3">
      <c r="A14" s="46">
        <v>9</v>
      </c>
      <c r="B14" s="155"/>
      <c r="C14" s="50" t="s">
        <v>17</v>
      </c>
      <c r="D14" s="64">
        <v>0</v>
      </c>
      <c r="E14" s="64">
        <v>0</v>
      </c>
      <c r="F14" s="64">
        <v>0</v>
      </c>
      <c r="G14" s="64">
        <v>3178.6385376577741</v>
      </c>
      <c r="H14" s="64">
        <v>0</v>
      </c>
      <c r="I14" s="67">
        <v>0</v>
      </c>
      <c r="J14" s="67">
        <v>0</v>
      </c>
      <c r="K14" s="67">
        <v>0</v>
      </c>
      <c r="L14" s="68">
        <v>0</v>
      </c>
      <c r="M14" s="69">
        <v>0</v>
      </c>
      <c r="N14" s="69">
        <v>404.37121500847417</v>
      </c>
      <c r="O14" s="69">
        <v>16845.581867915938</v>
      </c>
      <c r="P14" s="69">
        <v>0</v>
      </c>
      <c r="Q14" s="64">
        <v>11641.146293876631</v>
      </c>
      <c r="R14" s="64">
        <v>132.1537054406227</v>
      </c>
      <c r="S14" s="64">
        <v>270.22557151197395</v>
      </c>
      <c r="T14" s="64">
        <v>42.246579180646997</v>
      </c>
      <c r="U14" s="64">
        <v>0</v>
      </c>
      <c r="V14" s="64">
        <v>258.72379924795877</v>
      </c>
      <c r="W14" s="64">
        <v>0</v>
      </c>
      <c r="X14" s="64">
        <v>0</v>
      </c>
      <c r="Y14" s="64">
        <v>0</v>
      </c>
      <c r="Z14" s="64">
        <v>0</v>
      </c>
      <c r="AA14" s="64">
        <v>77.541102797618095</v>
      </c>
      <c r="AB14" s="64">
        <v>2.4624142091393999</v>
      </c>
      <c r="AC14" s="64">
        <v>0</v>
      </c>
      <c r="AD14" s="54">
        <f t="shared" si="0"/>
        <v>32853.091086846776</v>
      </c>
      <c r="AE14" s="55">
        <f t="shared" si="1"/>
        <v>0.64616399629395815</v>
      </c>
      <c r="AF14" s="4"/>
    </row>
    <row r="15" spans="1:32" ht="16.2" x14ac:dyDescent="0.3">
      <c r="A15" s="46">
        <v>10</v>
      </c>
      <c r="B15" s="155"/>
      <c r="C15" s="50" t="s">
        <v>18</v>
      </c>
      <c r="D15" s="64">
        <v>0</v>
      </c>
      <c r="E15" s="64">
        <v>0</v>
      </c>
      <c r="F15" s="64">
        <v>0</v>
      </c>
      <c r="G15" s="64">
        <v>171.708084965258</v>
      </c>
      <c r="H15" s="64">
        <v>0</v>
      </c>
      <c r="I15" s="67">
        <v>0</v>
      </c>
      <c r="J15" s="67">
        <v>0</v>
      </c>
      <c r="K15" s="67">
        <v>0</v>
      </c>
      <c r="L15" s="69">
        <v>0</v>
      </c>
      <c r="M15" s="68">
        <v>0</v>
      </c>
      <c r="N15" s="69">
        <v>3.4576848612023001</v>
      </c>
      <c r="O15" s="69">
        <v>1093.4380788099793</v>
      </c>
      <c r="P15" s="69">
        <v>0</v>
      </c>
      <c r="Q15" s="64">
        <v>338.60936504768245</v>
      </c>
      <c r="R15" s="64">
        <v>0.40595683154680001</v>
      </c>
      <c r="S15" s="64">
        <v>5.3957384497267</v>
      </c>
      <c r="T15" s="64">
        <v>12.148767177335799</v>
      </c>
      <c r="U15" s="64">
        <v>0</v>
      </c>
      <c r="V15" s="64">
        <v>1.2961595653575</v>
      </c>
      <c r="W15" s="64">
        <v>0</v>
      </c>
      <c r="X15" s="64">
        <v>0</v>
      </c>
      <c r="Y15" s="64">
        <v>0</v>
      </c>
      <c r="Z15" s="64">
        <v>0</v>
      </c>
      <c r="AA15" s="64">
        <v>1.9169543170856</v>
      </c>
      <c r="AB15" s="64">
        <v>0</v>
      </c>
      <c r="AC15" s="64">
        <v>0</v>
      </c>
      <c r="AD15" s="54">
        <f t="shared" si="0"/>
        <v>1628.3767900251744</v>
      </c>
      <c r="AE15" s="55">
        <f t="shared" si="1"/>
        <v>3.2027380660575269E-2</v>
      </c>
      <c r="AF15" s="4"/>
    </row>
    <row r="16" spans="1:32" ht="16.2" x14ac:dyDescent="0.3">
      <c r="A16" s="46">
        <v>11</v>
      </c>
      <c r="B16" s="155"/>
      <c r="C16" s="50" t="s">
        <v>19</v>
      </c>
      <c r="D16" s="64">
        <v>0</v>
      </c>
      <c r="E16" s="64">
        <v>0</v>
      </c>
      <c r="F16" s="64">
        <v>0</v>
      </c>
      <c r="G16" s="64">
        <v>348.98862077768018</v>
      </c>
      <c r="H16" s="64">
        <v>0</v>
      </c>
      <c r="I16" s="67">
        <v>0</v>
      </c>
      <c r="J16" s="67">
        <v>0</v>
      </c>
      <c r="K16" s="67">
        <v>0</v>
      </c>
      <c r="L16" s="69">
        <v>0</v>
      </c>
      <c r="M16" s="69">
        <v>0</v>
      </c>
      <c r="N16" s="68">
        <v>0</v>
      </c>
      <c r="O16" s="69">
        <v>1448.3600406096148</v>
      </c>
      <c r="P16" s="69">
        <v>0</v>
      </c>
      <c r="Q16" s="64">
        <v>543.47815057919286</v>
      </c>
      <c r="R16" s="64">
        <v>119.19628508225659</v>
      </c>
      <c r="S16" s="64">
        <v>26.395470210994198</v>
      </c>
      <c r="T16" s="64">
        <v>2.6312980153405001</v>
      </c>
      <c r="U16" s="64">
        <v>0</v>
      </c>
      <c r="V16" s="64">
        <v>4.4667324554723997</v>
      </c>
      <c r="W16" s="64">
        <v>0</v>
      </c>
      <c r="X16" s="64">
        <v>0</v>
      </c>
      <c r="Y16" s="64">
        <v>0</v>
      </c>
      <c r="Z16" s="64">
        <v>0</v>
      </c>
      <c r="AA16" s="64">
        <v>7.9869483501033001</v>
      </c>
      <c r="AB16" s="64">
        <v>0</v>
      </c>
      <c r="AC16" s="64">
        <v>0</v>
      </c>
      <c r="AD16" s="54">
        <f t="shared" si="0"/>
        <v>2501.5035460806548</v>
      </c>
      <c r="AE16" s="55">
        <f t="shared" si="1"/>
        <v>4.920028754086174E-2</v>
      </c>
      <c r="AF16" s="4"/>
    </row>
    <row r="17" spans="1:32" ht="16.2" x14ac:dyDescent="0.3">
      <c r="A17" s="46">
        <v>12</v>
      </c>
      <c r="B17" s="155"/>
      <c r="C17" s="50" t="s">
        <v>20</v>
      </c>
      <c r="D17" s="64">
        <v>0</v>
      </c>
      <c r="E17" s="64">
        <v>0</v>
      </c>
      <c r="F17" s="64">
        <v>87008.313496385847</v>
      </c>
      <c r="G17" s="64">
        <v>42266.056209357215</v>
      </c>
      <c r="H17" s="64">
        <v>0</v>
      </c>
      <c r="I17" s="67">
        <v>0</v>
      </c>
      <c r="J17" s="67">
        <v>0</v>
      </c>
      <c r="K17" s="67">
        <v>5509.0358403523023</v>
      </c>
      <c r="L17" s="69">
        <v>0</v>
      </c>
      <c r="M17" s="69">
        <v>0</v>
      </c>
      <c r="N17" s="69">
        <v>1874.5776217482257</v>
      </c>
      <c r="O17" s="68">
        <v>0</v>
      </c>
      <c r="P17" s="69">
        <v>21811.227724793884</v>
      </c>
      <c r="Q17" s="64">
        <v>206190.67791955301</v>
      </c>
      <c r="R17" s="64">
        <v>7593.127602321706</v>
      </c>
      <c r="S17" s="64">
        <v>32309.831595716074</v>
      </c>
      <c r="T17" s="64">
        <v>4308.7634405758627</v>
      </c>
      <c r="U17" s="64">
        <v>0</v>
      </c>
      <c r="V17" s="64">
        <v>1806.4611800347534</v>
      </c>
      <c r="W17" s="64">
        <v>0</v>
      </c>
      <c r="X17" s="64">
        <v>0</v>
      </c>
      <c r="Y17" s="64">
        <v>0</v>
      </c>
      <c r="Z17" s="64">
        <v>0</v>
      </c>
      <c r="AA17" s="64">
        <v>848.79747159387102</v>
      </c>
      <c r="AB17" s="64">
        <v>38.767589454721701</v>
      </c>
      <c r="AC17" s="64">
        <v>0</v>
      </c>
      <c r="AD17" s="54">
        <f t="shared" si="0"/>
        <v>411565.63769188744</v>
      </c>
      <c r="AE17" s="55">
        <f t="shared" si="1"/>
        <v>8.094790730201149</v>
      </c>
      <c r="AF17" s="4"/>
    </row>
    <row r="18" spans="1:32" ht="16.2" x14ac:dyDescent="0.3">
      <c r="A18" s="46">
        <v>13</v>
      </c>
      <c r="B18" s="155"/>
      <c r="C18" s="50" t="s">
        <v>21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7">
        <v>0</v>
      </c>
      <c r="J18" s="67">
        <v>0</v>
      </c>
      <c r="K18" s="67">
        <v>0</v>
      </c>
      <c r="L18" s="69">
        <v>0</v>
      </c>
      <c r="M18" s="69">
        <v>0</v>
      </c>
      <c r="N18" s="69">
        <v>0</v>
      </c>
      <c r="O18" s="69">
        <v>0</v>
      </c>
      <c r="P18" s="68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54">
        <f t="shared" si="0"/>
        <v>0</v>
      </c>
      <c r="AE18" s="55">
        <f t="shared" si="1"/>
        <v>0</v>
      </c>
      <c r="AF18" s="4"/>
    </row>
    <row r="19" spans="1:32" ht="16.2" x14ac:dyDescent="0.3">
      <c r="A19" s="46">
        <v>14</v>
      </c>
      <c r="B19" s="156" t="s">
        <v>5</v>
      </c>
      <c r="C19" s="51" t="s">
        <v>22</v>
      </c>
      <c r="D19" s="64">
        <v>0</v>
      </c>
      <c r="E19" s="64">
        <v>0</v>
      </c>
      <c r="F19" s="64">
        <v>6576.4523258652926</v>
      </c>
      <c r="G19" s="64">
        <v>4805.181959108736</v>
      </c>
      <c r="H19" s="64">
        <v>0</v>
      </c>
      <c r="I19" s="64">
        <v>0</v>
      </c>
      <c r="J19" s="64">
        <v>0</v>
      </c>
      <c r="K19" s="64">
        <v>226.9223484079823</v>
      </c>
      <c r="L19" s="64">
        <v>0</v>
      </c>
      <c r="M19" s="64">
        <v>0</v>
      </c>
      <c r="N19" s="64">
        <v>189.8178910709666</v>
      </c>
      <c r="O19" s="64">
        <v>49215.387756454569</v>
      </c>
      <c r="P19" s="64">
        <v>0</v>
      </c>
      <c r="Q19" s="70">
        <v>0</v>
      </c>
      <c r="R19" s="71">
        <v>0</v>
      </c>
      <c r="S19" s="71">
        <v>0</v>
      </c>
      <c r="T19" s="64">
        <v>1180.4048610015632</v>
      </c>
      <c r="U19" s="64">
        <v>0</v>
      </c>
      <c r="V19" s="64">
        <v>269.74451910386631</v>
      </c>
      <c r="W19" s="64">
        <v>0</v>
      </c>
      <c r="X19" s="64">
        <v>0</v>
      </c>
      <c r="Y19" s="64">
        <v>0</v>
      </c>
      <c r="Z19" s="64">
        <v>0</v>
      </c>
      <c r="AA19" s="64">
        <v>49.337446641638095</v>
      </c>
      <c r="AB19" s="64">
        <v>28.619471210873598</v>
      </c>
      <c r="AC19" s="64">
        <v>0</v>
      </c>
      <c r="AD19" s="54">
        <f t="shared" si="0"/>
        <v>62541.868578865484</v>
      </c>
      <c r="AE19" s="55">
        <f t="shared" si="1"/>
        <v>1.230091367347498</v>
      </c>
      <c r="AF19" s="4"/>
    </row>
    <row r="20" spans="1:32" ht="16.2" x14ac:dyDescent="0.3">
      <c r="A20" s="46">
        <v>15</v>
      </c>
      <c r="B20" s="156"/>
      <c r="C20" s="51" t="s">
        <v>23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71">
        <v>0</v>
      </c>
      <c r="R20" s="70">
        <v>0</v>
      </c>
      <c r="S20" s="71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54">
        <f t="shared" si="0"/>
        <v>0</v>
      </c>
      <c r="AE20" s="55">
        <f t="shared" si="1"/>
        <v>0</v>
      </c>
      <c r="AF20" s="4"/>
    </row>
    <row r="21" spans="1:32" ht="44.1" customHeight="1" x14ac:dyDescent="0.3">
      <c r="A21" s="46">
        <v>16</v>
      </c>
      <c r="B21" s="156"/>
      <c r="C21" s="51" t="s">
        <v>24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71">
        <v>0</v>
      </c>
      <c r="R21" s="71">
        <v>0</v>
      </c>
      <c r="S21" s="70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54">
        <f t="shared" si="0"/>
        <v>0</v>
      </c>
      <c r="AE21" s="55">
        <f t="shared" si="1"/>
        <v>0</v>
      </c>
      <c r="AF21" s="4"/>
    </row>
    <row r="22" spans="1:32" ht="68.099999999999994" customHeight="1" x14ac:dyDescent="0.3">
      <c r="A22" s="46">
        <v>17</v>
      </c>
      <c r="B22" s="56" t="s">
        <v>6</v>
      </c>
      <c r="C22" s="47" t="s">
        <v>25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72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54">
        <f t="shared" si="0"/>
        <v>0</v>
      </c>
      <c r="AE22" s="55">
        <f t="shared" si="1"/>
        <v>0</v>
      </c>
      <c r="AF22" s="4"/>
    </row>
    <row r="23" spans="1:32" ht="44.1" customHeight="1" x14ac:dyDescent="0.3">
      <c r="A23" s="46">
        <v>18</v>
      </c>
      <c r="B23" s="157" t="s">
        <v>7</v>
      </c>
      <c r="C23" s="52" t="s">
        <v>26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73">
        <v>0</v>
      </c>
      <c r="V23" s="7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54">
        <f t="shared" si="0"/>
        <v>0</v>
      </c>
      <c r="AE23" s="55">
        <f t="shared" si="1"/>
        <v>0</v>
      </c>
      <c r="AF23" s="4"/>
    </row>
    <row r="24" spans="1:32" ht="16.2" x14ac:dyDescent="0.3">
      <c r="A24" s="46">
        <v>19</v>
      </c>
      <c r="B24" s="157"/>
      <c r="C24" s="52" t="s">
        <v>27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74">
        <v>0</v>
      </c>
      <c r="V24" s="73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54">
        <f t="shared" si="0"/>
        <v>0</v>
      </c>
      <c r="AE24" s="55">
        <f t="shared" si="1"/>
        <v>0</v>
      </c>
      <c r="AF24" s="4"/>
    </row>
    <row r="25" spans="1:32" ht="16.2" x14ac:dyDescent="0.3">
      <c r="A25" s="46">
        <v>20</v>
      </c>
      <c r="B25" s="158" t="s">
        <v>8</v>
      </c>
      <c r="C25" s="53" t="s">
        <v>28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75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54">
        <f t="shared" si="0"/>
        <v>0</v>
      </c>
      <c r="AE25" s="55">
        <f t="shared" si="1"/>
        <v>0</v>
      </c>
      <c r="AF25" s="4"/>
    </row>
    <row r="26" spans="1:32" ht="16.2" x14ac:dyDescent="0.3">
      <c r="A26" s="46">
        <v>21</v>
      </c>
      <c r="B26" s="158"/>
      <c r="C26" s="53" t="s">
        <v>29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76">
        <v>0</v>
      </c>
      <c r="X26" s="75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4">
        <f t="shared" si="0"/>
        <v>0</v>
      </c>
      <c r="AE26" s="55">
        <f t="shared" si="1"/>
        <v>0</v>
      </c>
      <c r="AF26" s="4"/>
    </row>
    <row r="27" spans="1:32" ht="16.2" x14ac:dyDescent="0.3">
      <c r="A27" s="46">
        <v>22</v>
      </c>
      <c r="B27" s="158"/>
      <c r="C27" s="53" t="s">
        <v>30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76">
        <v>0</v>
      </c>
      <c r="X27" s="76">
        <v>0</v>
      </c>
      <c r="Y27" s="75">
        <v>0</v>
      </c>
      <c r="Z27" s="76">
        <v>0</v>
      </c>
      <c r="AA27" s="76">
        <v>0</v>
      </c>
      <c r="AB27" s="76">
        <v>0</v>
      </c>
      <c r="AC27" s="76">
        <v>0</v>
      </c>
      <c r="AD27" s="54">
        <f t="shared" si="0"/>
        <v>0</v>
      </c>
      <c r="AE27" s="55">
        <f t="shared" si="1"/>
        <v>0</v>
      </c>
      <c r="AF27" s="4"/>
    </row>
    <row r="28" spans="1:32" ht="16.2" x14ac:dyDescent="0.3">
      <c r="A28" s="46">
        <v>23</v>
      </c>
      <c r="B28" s="158"/>
      <c r="C28" s="53" t="s">
        <v>31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76">
        <v>0</v>
      </c>
      <c r="X28" s="76">
        <v>0</v>
      </c>
      <c r="Y28" s="76">
        <v>0</v>
      </c>
      <c r="Z28" s="75">
        <v>0</v>
      </c>
      <c r="AA28" s="76">
        <v>0</v>
      </c>
      <c r="AB28" s="76">
        <v>0</v>
      </c>
      <c r="AC28" s="76">
        <v>0</v>
      </c>
      <c r="AD28" s="54">
        <f t="shared" si="0"/>
        <v>0</v>
      </c>
      <c r="AE28" s="55">
        <f t="shared" si="1"/>
        <v>0</v>
      </c>
      <c r="AF28" s="4"/>
    </row>
    <row r="29" spans="1:32" ht="16.2" x14ac:dyDescent="0.3">
      <c r="A29" s="46">
        <v>24</v>
      </c>
      <c r="B29" s="158"/>
      <c r="C29" s="53" t="s">
        <v>32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76">
        <v>0</v>
      </c>
      <c r="X29" s="76">
        <v>0</v>
      </c>
      <c r="Y29" s="76">
        <v>0</v>
      </c>
      <c r="Z29" s="76">
        <v>0</v>
      </c>
      <c r="AA29" s="75">
        <v>0</v>
      </c>
      <c r="AB29" s="76">
        <v>0</v>
      </c>
      <c r="AC29" s="76">
        <v>0</v>
      </c>
      <c r="AD29" s="54">
        <f t="shared" si="0"/>
        <v>0</v>
      </c>
      <c r="AE29" s="55">
        <f t="shared" si="1"/>
        <v>0</v>
      </c>
      <c r="AF29" s="4"/>
    </row>
    <row r="30" spans="1:32" ht="16.2" x14ac:dyDescent="0.3">
      <c r="A30" s="46">
        <v>25</v>
      </c>
      <c r="B30" s="158"/>
      <c r="C30" s="53" t="s">
        <v>33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5">
        <v>0</v>
      </c>
      <c r="AC30" s="76">
        <v>0</v>
      </c>
      <c r="AD30" s="54">
        <f t="shared" si="0"/>
        <v>0</v>
      </c>
      <c r="AE30" s="55">
        <f t="shared" si="1"/>
        <v>0</v>
      </c>
      <c r="AF30" s="4"/>
    </row>
    <row r="31" spans="1:32" ht="16.2" x14ac:dyDescent="0.3">
      <c r="A31" s="46">
        <v>26</v>
      </c>
      <c r="B31" s="158"/>
      <c r="C31" s="53" t="s">
        <v>34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5">
        <v>0</v>
      </c>
      <c r="AD31" s="54">
        <f t="shared" si="0"/>
        <v>0</v>
      </c>
      <c r="AE31" s="55">
        <f t="shared" si="1"/>
        <v>0</v>
      </c>
      <c r="AF31" s="4"/>
    </row>
    <row r="32" spans="1:32" ht="16.2" x14ac:dyDescent="0.35">
      <c r="A32" s="32"/>
      <c r="B32" s="159" t="s">
        <v>43</v>
      </c>
      <c r="C32" s="159"/>
      <c r="D32" s="57">
        <f t="shared" ref="D32:AD32" si="2">SUM(D6:D31)</f>
        <v>0</v>
      </c>
      <c r="E32" s="57">
        <f t="shared" si="2"/>
        <v>0</v>
      </c>
      <c r="F32" s="57">
        <f t="shared" si="2"/>
        <v>256401.11380891656</v>
      </c>
      <c r="G32" s="57">
        <f t="shared" si="2"/>
        <v>132524.4483827643</v>
      </c>
      <c r="H32" s="57">
        <f t="shared" si="2"/>
        <v>92559.74413626999</v>
      </c>
      <c r="I32" s="57">
        <f t="shared" ref="I32:K32" si="3">SUM(I6:I31)</f>
        <v>0</v>
      </c>
      <c r="J32" s="57">
        <f t="shared" si="3"/>
        <v>0</v>
      </c>
      <c r="K32" s="57">
        <f t="shared" si="3"/>
        <v>9382.6082394059522</v>
      </c>
      <c r="L32" s="57">
        <f t="shared" si="2"/>
        <v>0</v>
      </c>
      <c r="M32" s="57">
        <f t="shared" si="2"/>
        <v>0</v>
      </c>
      <c r="N32" s="57">
        <f t="shared" si="2"/>
        <v>3046.7877379020069</v>
      </c>
      <c r="O32" s="57">
        <f t="shared" si="2"/>
        <v>3686957.6554529709</v>
      </c>
      <c r="P32" s="57">
        <f t="shared" si="2"/>
        <v>21811.227724793884</v>
      </c>
      <c r="Q32" s="57">
        <f t="shared" si="2"/>
        <v>678556.18562979053</v>
      </c>
      <c r="R32" s="57">
        <f t="shared" si="2"/>
        <v>37031.982356353015</v>
      </c>
      <c r="S32" s="57">
        <f t="shared" si="2"/>
        <v>71204.856513080245</v>
      </c>
      <c r="T32" s="57">
        <f t="shared" si="2"/>
        <v>18451.739397784801</v>
      </c>
      <c r="U32" s="57">
        <f t="shared" si="2"/>
        <v>0</v>
      </c>
      <c r="V32" s="57">
        <f t="shared" si="2"/>
        <v>38373.790120970152</v>
      </c>
      <c r="W32" s="57">
        <f t="shared" si="2"/>
        <v>0</v>
      </c>
      <c r="X32" s="57">
        <f t="shared" si="2"/>
        <v>0</v>
      </c>
      <c r="Y32" s="57">
        <f t="shared" si="2"/>
        <v>0</v>
      </c>
      <c r="Z32" s="57">
        <f t="shared" si="2"/>
        <v>0</v>
      </c>
      <c r="AA32" s="57">
        <f t="shared" si="2"/>
        <v>33237.900618543492</v>
      </c>
      <c r="AB32" s="57">
        <f t="shared" si="2"/>
        <v>4787.0463900820769</v>
      </c>
      <c r="AC32" s="57">
        <f t="shared" si="2"/>
        <v>0</v>
      </c>
      <c r="AD32" s="58">
        <f t="shared" si="2"/>
        <v>5084327.0865096273</v>
      </c>
      <c r="AE32" s="59"/>
      <c r="AF32" s="4"/>
    </row>
    <row r="33" spans="1:32" ht="16.2" x14ac:dyDescent="0.35">
      <c r="A33" s="32"/>
      <c r="B33" s="153" t="str">
        <f>AE3</f>
        <v>% do Bioma</v>
      </c>
      <c r="C33" s="153"/>
      <c r="D33" s="60">
        <f t="shared" ref="D33:AC33" si="4">D32/$AD$32*100</f>
        <v>0</v>
      </c>
      <c r="E33" s="60">
        <f t="shared" si="4"/>
        <v>0</v>
      </c>
      <c r="F33" s="60">
        <f t="shared" si="4"/>
        <v>5.042970474681538</v>
      </c>
      <c r="G33" s="60">
        <f t="shared" si="4"/>
        <v>2.6065287722026138</v>
      </c>
      <c r="H33" s="60">
        <f t="shared" si="4"/>
        <v>1.8204915333213136</v>
      </c>
      <c r="I33" s="60">
        <f t="shared" si="4"/>
        <v>0</v>
      </c>
      <c r="J33" s="60">
        <f t="shared" si="4"/>
        <v>0</v>
      </c>
      <c r="K33" s="60">
        <f t="shared" si="4"/>
        <v>0.18453982365338104</v>
      </c>
      <c r="L33" s="60">
        <f t="shared" si="4"/>
        <v>0</v>
      </c>
      <c r="M33" s="60">
        <f t="shared" si="4"/>
        <v>0</v>
      </c>
      <c r="N33" s="60">
        <f t="shared" si="4"/>
        <v>5.9925093056780808E-2</v>
      </c>
      <c r="O33" s="60">
        <f t="shared" si="4"/>
        <v>72.516138177570596</v>
      </c>
      <c r="P33" s="60">
        <f t="shared" si="4"/>
        <v>0.42898946809826927</v>
      </c>
      <c r="Q33" s="60">
        <f t="shared" si="4"/>
        <v>13.346037225461375</v>
      </c>
      <c r="R33" s="60">
        <f t="shared" si="4"/>
        <v>0.72835562555782274</v>
      </c>
      <c r="S33" s="60">
        <f t="shared" si="4"/>
        <v>1.4004774929215289</v>
      </c>
      <c r="T33" s="60">
        <f t="shared" si="4"/>
        <v>0.36291409037674355</v>
      </c>
      <c r="U33" s="60">
        <f t="shared" si="4"/>
        <v>0</v>
      </c>
      <c r="V33" s="60">
        <f t="shared" si="4"/>
        <v>0.75474668462594174</v>
      </c>
      <c r="W33" s="60">
        <f t="shared" si="4"/>
        <v>0</v>
      </c>
      <c r="X33" s="60">
        <f t="shared" si="4"/>
        <v>0</v>
      </c>
      <c r="Y33" s="60">
        <f t="shared" si="4"/>
        <v>0</v>
      </c>
      <c r="Z33" s="60">
        <f t="shared" si="4"/>
        <v>0</v>
      </c>
      <c r="AA33" s="60">
        <f t="shared" si="4"/>
        <v>0.65373254027527949</v>
      </c>
      <c r="AB33" s="60">
        <f t="shared" si="4"/>
        <v>9.4152998196824655E-2</v>
      </c>
      <c r="AC33" s="60">
        <f t="shared" si="4"/>
        <v>0</v>
      </c>
      <c r="AD33" s="61"/>
      <c r="AE33" s="61"/>
      <c r="AF33" s="4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</row>
    <row r="37" spans="1:32" x14ac:dyDescent="0.3">
      <c r="A37" s="1"/>
      <c r="B37" s="2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/>
      <c r="AE37" s="1"/>
      <c r="AF37" s="4"/>
    </row>
    <row r="38" spans="1:32" x14ac:dyDescent="0.3">
      <c r="A38" s="1"/>
      <c r="B38" s="2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"/>
      <c r="AE38" s="1"/>
      <c r="AF38" s="4"/>
    </row>
    <row r="39" spans="1:32" x14ac:dyDescent="0.3">
      <c r="C39" s="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2" x14ac:dyDescent="0.3"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32" x14ac:dyDescent="0.3"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32" x14ac:dyDescent="0.3"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32" x14ac:dyDescent="0.3">
      <c r="C43" s="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32" x14ac:dyDescent="0.3">
      <c r="C44" s="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32" x14ac:dyDescent="0.3"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32" x14ac:dyDescent="0.3"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2" x14ac:dyDescent="0.3"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2" x14ac:dyDescent="0.3"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x14ac:dyDescent="0.3">
      <c r="C49" s="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x14ac:dyDescent="0.3">
      <c r="C50" s="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x14ac:dyDescent="0.3">
      <c r="C51" s="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x14ac:dyDescent="0.3"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x14ac:dyDescent="0.3">
      <c r="C53" s="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x14ac:dyDescent="0.3"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x14ac:dyDescent="0.3">
      <c r="C55" s="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x14ac:dyDescent="0.3">
      <c r="C56" s="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x14ac:dyDescent="0.3">
      <c r="C57" s="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x14ac:dyDescent="0.3">
      <c r="C58" s="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x14ac:dyDescent="0.3"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x14ac:dyDescent="0.3"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x14ac:dyDescent="0.3">
      <c r="C61" s="1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x14ac:dyDescent="0.3">
      <c r="C62" s="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61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6640625" defaultRowHeight="16.2" x14ac:dyDescent="0.35"/>
  <cols>
    <col min="1" max="1" width="4.33203125" style="97" bestFit="1" customWidth="1"/>
    <col min="2" max="2" width="10.77734375" style="98" customWidth="1"/>
    <col min="3" max="3" width="10.77734375" style="97" customWidth="1"/>
    <col min="4" max="31" width="12.77734375" style="97" customWidth="1"/>
    <col min="32" max="16384" width="8.6640625" style="80"/>
  </cols>
  <sheetData>
    <row r="1" spans="1:32" x14ac:dyDescent="0.35">
      <c r="A1" s="77"/>
      <c r="B1" s="78"/>
      <c r="C1" s="3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"/>
      <c r="AE1" s="3"/>
      <c r="AF1" s="79"/>
    </row>
    <row r="2" spans="1:32" x14ac:dyDescent="0.35">
      <c r="A2" s="77"/>
      <c r="B2" s="160" t="s">
        <v>44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79"/>
    </row>
    <row r="3" spans="1:32" x14ac:dyDescent="0.35">
      <c r="A3" s="77"/>
      <c r="B3" s="160" t="s">
        <v>63</v>
      </c>
      <c r="C3" s="160"/>
      <c r="D3" s="161" t="s">
        <v>1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0" t="s">
        <v>2</v>
      </c>
      <c r="AE3" s="162" t="s">
        <v>64</v>
      </c>
      <c r="AF3" s="79"/>
    </row>
    <row r="4" spans="1:32" ht="32.4" x14ac:dyDescent="0.35">
      <c r="A4" s="77"/>
      <c r="B4" s="160"/>
      <c r="C4" s="160"/>
      <c r="D4" s="165" t="s">
        <v>3</v>
      </c>
      <c r="E4" s="165"/>
      <c r="F4" s="165"/>
      <c r="G4" s="165"/>
      <c r="H4" s="165"/>
      <c r="I4" s="166" t="s">
        <v>4</v>
      </c>
      <c r="J4" s="167"/>
      <c r="K4" s="167"/>
      <c r="L4" s="167"/>
      <c r="M4" s="167"/>
      <c r="N4" s="167"/>
      <c r="O4" s="167"/>
      <c r="P4" s="168"/>
      <c r="Q4" s="169" t="s">
        <v>5</v>
      </c>
      <c r="R4" s="169"/>
      <c r="S4" s="169"/>
      <c r="T4" s="6" t="s">
        <v>6</v>
      </c>
      <c r="U4" s="170" t="s">
        <v>7</v>
      </c>
      <c r="V4" s="170"/>
      <c r="W4" s="171" t="s">
        <v>8</v>
      </c>
      <c r="X4" s="171"/>
      <c r="Y4" s="171"/>
      <c r="Z4" s="171"/>
      <c r="AA4" s="171"/>
      <c r="AB4" s="171"/>
      <c r="AC4" s="171"/>
      <c r="AD4" s="160"/>
      <c r="AE4" s="163"/>
      <c r="AF4" s="79"/>
    </row>
    <row r="5" spans="1:32" x14ac:dyDescent="0.35">
      <c r="A5" s="77"/>
      <c r="B5" s="160"/>
      <c r="C5" s="160"/>
      <c r="D5" s="28" t="s">
        <v>9</v>
      </c>
      <c r="E5" s="28" t="s">
        <v>10</v>
      </c>
      <c r="F5" s="28" t="s">
        <v>45</v>
      </c>
      <c r="G5" s="28" t="s">
        <v>46</v>
      </c>
      <c r="H5" s="28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47</v>
      </c>
      <c r="O5" s="8" t="s">
        <v>48</v>
      </c>
      <c r="P5" s="8" t="s">
        <v>21</v>
      </c>
      <c r="Q5" s="29" t="s">
        <v>49</v>
      </c>
      <c r="R5" s="29" t="s">
        <v>23</v>
      </c>
      <c r="S5" s="29" t="s">
        <v>24</v>
      </c>
      <c r="T5" s="6" t="s">
        <v>25</v>
      </c>
      <c r="U5" s="30" t="s">
        <v>26</v>
      </c>
      <c r="V5" s="30" t="s">
        <v>50</v>
      </c>
      <c r="W5" s="31" t="s">
        <v>28</v>
      </c>
      <c r="X5" s="31" t="s">
        <v>29</v>
      </c>
      <c r="Y5" s="31" t="s">
        <v>30</v>
      </c>
      <c r="Z5" s="31" t="s">
        <v>31</v>
      </c>
      <c r="AA5" s="31" t="s">
        <v>32</v>
      </c>
      <c r="AB5" s="31" t="s">
        <v>33</v>
      </c>
      <c r="AC5" s="31" t="s">
        <v>34</v>
      </c>
      <c r="AD5" s="160"/>
      <c r="AE5" s="164"/>
      <c r="AF5" s="79"/>
    </row>
    <row r="6" spans="1:32" x14ac:dyDescent="0.3">
      <c r="A6" s="46">
        <v>1</v>
      </c>
      <c r="B6" s="172" t="s">
        <v>3</v>
      </c>
      <c r="C6" s="28" t="s">
        <v>9</v>
      </c>
      <c r="D6" s="81">
        <v>0</v>
      </c>
      <c r="E6" s="82">
        <v>0</v>
      </c>
      <c r="F6" s="82">
        <v>0</v>
      </c>
      <c r="G6" s="82">
        <v>449.89933019440684</v>
      </c>
      <c r="H6" s="82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-57015.686899944129</v>
      </c>
      <c r="P6" s="83">
        <v>0</v>
      </c>
      <c r="Q6" s="83">
        <v>7585.4807766243794</v>
      </c>
      <c r="R6" s="83">
        <v>0</v>
      </c>
      <c r="S6" s="83">
        <v>0</v>
      </c>
      <c r="T6" s="83">
        <v>4107.1424130674804</v>
      </c>
      <c r="U6" s="83">
        <v>0</v>
      </c>
      <c r="V6" s="83">
        <v>4122.9874281419161</v>
      </c>
      <c r="W6" s="83">
        <v>0</v>
      </c>
      <c r="X6" s="83">
        <v>0</v>
      </c>
      <c r="Y6" s="83">
        <v>0</v>
      </c>
      <c r="Z6" s="83">
        <v>0</v>
      </c>
      <c r="AA6" s="83">
        <v>621.80610337444955</v>
      </c>
      <c r="AB6" s="83">
        <v>17.475837475051101</v>
      </c>
      <c r="AC6" s="83">
        <v>0</v>
      </c>
      <c r="AD6" s="19">
        <f t="shared" ref="AD6:AD13" si="0">SUM(D6:AC6)</f>
        <v>-40110.895011066445</v>
      </c>
      <c r="AE6" s="20">
        <f t="shared" ref="AE6:AE31" si="1">AD6/$AD$32*100</f>
        <v>526.21424654214968</v>
      </c>
      <c r="AF6" s="79"/>
    </row>
    <row r="7" spans="1:32" x14ac:dyDescent="0.3">
      <c r="A7" s="46">
        <v>2</v>
      </c>
      <c r="B7" s="172"/>
      <c r="C7" s="28" t="s">
        <v>10</v>
      </c>
      <c r="D7" s="82">
        <v>0</v>
      </c>
      <c r="E7" s="81">
        <v>0</v>
      </c>
      <c r="F7" s="82">
        <v>0</v>
      </c>
      <c r="G7" s="82">
        <v>9.3739722815294009</v>
      </c>
      <c r="H7" s="82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-1062.1544639626031</v>
      </c>
      <c r="P7" s="83">
        <v>0</v>
      </c>
      <c r="Q7" s="83">
        <v>143.8025771987503</v>
      </c>
      <c r="R7" s="83">
        <v>0</v>
      </c>
      <c r="S7" s="83">
        <v>0</v>
      </c>
      <c r="T7" s="83">
        <v>248.22477094298262</v>
      </c>
      <c r="U7" s="83">
        <v>0</v>
      </c>
      <c r="V7" s="83">
        <v>15.451236855561501</v>
      </c>
      <c r="W7" s="83">
        <v>0</v>
      </c>
      <c r="X7" s="83">
        <v>0</v>
      </c>
      <c r="Y7" s="83">
        <v>0</v>
      </c>
      <c r="Z7" s="83">
        <v>0</v>
      </c>
      <c r="AA7" s="83">
        <v>168.12743696542722</v>
      </c>
      <c r="AB7" s="83">
        <v>16.014560230000001</v>
      </c>
      <c r="AC7" s="83">
        <v>0</v>
      </c>
      <c r="AD7" s="19">
        <f t="shared" si="0"/>
        <v>-461.1599094883519</v>
      </c>
      <c r="AE7" s="20">
        <f t="shared" si="1"/>
        <v>6.049950125518456</v>
      </c>
      <c r="AF7" s="79"/>
    </row>
    <row r="8" spans="1:32" x14ac:dyDescent="0.3">
      <c r="A8" s="46">
        <v>3</v>
      </c>
      <c r="B8" s="172"/>
      <c r="C8" s="21" t="s">
        <v>45</v>
      </c>
      <c r="D8" s="82">
        <v>0</v>
      </c>
      <c r="E8" s="82">
        <v>0</v>
      </c>
      <c r="F8" s="81">
        <v>0</v>
      </c>
      <c r="G8" s="82">
        <v>1.3921153580000001</v>
      </c>
      <c r="H8" s="82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-1673.789262</v>
      </c>
      <c r="P8" s="83">
        <v>0</v>
      </c>
      <c r="Q8" s="83">
        <v>13.81041495</v>
      </c>
      <c r="R8" s="83">
        <v>0</v>
      </c>
      <c r="S8" s="83">
        <v>0</v>
      </c>
      <c r="T8" s="83">
        <v>34.171633739999997</v>
      </c>
      <c r="U8" s="83">
        <v>0</v>
      </c>
      <c r="V8" s="83">
        <v>1.8472595000000001E-2</v>
      </c>
      <c r="W8" s="83">
        <v>0</v>
      </c>
      <c r="X8" s="83">
        <v>0</v>
      </c>
      <c r="Y8" s="83">
        <v>0</v>
      </c>
      <c r="Z8" s="83">
        <v>0</v>
      </c>
      <c r="AA8" s="83">
        <v>28.324908900000001</v>
      </c>
      <c r="AB8" s="83">
        <v>0</v>
      </c>
      <c r="AC8" s="83">
        <v>0</v>
      </c>
      <c r="AD8" s="19">
        <f t="shared" si="0"/>
        <v>-1596.0717164569999</v>
      </c>
      <c r="AE8" s="20">
        <f t="shared" si="1"/>
        <v>20.938841565887202</v>
      </c>
      <c r="AF8" s="79"/>
    </row>
    <row r="9" spans="1:32" x14ac:dyDescent="0.3">
      <c r="A9" s="46">
        <v>4</v>
      </c>
      <c r="B9" s="172"/>
      <c r="C9" s="28" t="s">
        <v>46</v>
      </c>
      <c r="D9" s="82">
        <v>0</v>
      </c>
      <c r="E9" s="82">
        <v>0</v>
      </c>
      <c r="F9" s="82">
        <v>-101.06479102528</v>
      </c>
      <c r="G9" s="81">
        <v>0</v>
      </c>
      <c r="H9" s="82">
        <v>0</v>
      </c>
      <c r="I9" s="83">
        <v>0</v>
      </c>
      <c r="J9" s="83">
        <v>0</v>
      </c>
      <c r="K9" s="83">
        <v>-4.5590141068451002</v>
      </c>
      <c r="L9" s="83">
        <v>0</v>
      </c>
      <c r="M9" s="83">
        <v>0</v>
      </c>
      <c r="N9" s="83">
        <v>-8.1664558617670995</v>
      </c>
      <c r="O9" s="83">
        <v>-733.74632353760717</v>
      </c>
      <c r="P9" s="83">
        <v>0</v>
      </c>
      <c r="Q9" s="83">
        <v>95.854785408394605</v>
      </c>
      <c r="R9" s="83">
        <v>0</v>
      </c>
      <c r="S9" s="83">
        <v>0</v>
      </c>
      <c r="T9" s="83">
        <v>54.160623023629896</v>
      </c>
      <c r="U9" s="83">
        <v>0</v>
      </c>
      <c r="V9" s="83">
        <v>5.4869895374827999</v>
      </c>
      <c r="W9" s="83">
        <v>0</v>
      </c>
      <c r="X9" s="83">
        <v>0</v>
      </c>
      <c r="Y9" s="83">
        <v>0</v>
      </c>
      <c r="Z9" s="83">
        <v>0</v>
      </c>
      <c r="AA9" s="83">
        <v>7.7656475622563992</v>
      </c>
      <c r="AB9" s="83">
        <v>0.3022123463277</v>
      </c>
      <c r="AC9" s="83">
        <v>0</v>
      </c>
      <c r="AD9" s="19">
        <f t="shared" si="0"/>
        <v>-683.96632665340792</v>
      </c>
      <c r="AE9" s="20">
        <f t="shared" si="1"/>
        <v>8.9729442621718185</v>
      </c>
      <c r="AF9" s="79"/>
    </row>
    <row r="10" spans="1:32" x14ac:dyDescent="0.3">
      <c r="A10" s="46">
        <v>5</v>
      </c>
      <c r="B10" s="172"/>
      <c r="C10" s="28" t="s">
        <v>13</v>
      </c>
      <c r="D10" s="82">
        <v>0</v>
      </c>
      <c r="E10" s="82">
        <v>0</v>
      </c>
      <c r="F10" s="82">
        <v>0</v>
      </c>
      <c r="G10" s="82">
        <v>0</v>
      </c>
      <c r="H10" s="81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19">
        <f t="shared" si="0"/>
        <v>0</v>
      </c>
      <c r="AE10" s="20">
        <f t="shared" si="1"/>
        <v>0</v>
      </c>
      <c r="AF10" s="79"/>
    </row>
    <row r="11" spans="1:32" x14ac:dyDescent="0.3">
      <c r="A11" s="46">
        <v>6</v>
      </c>
      <c r="B11" s="173" t="s">
        <v>4</v>
      </c>
      <c r="C11" s="7" t="s">
        <v>14</v>
      </c>
      <c r="D11" s="83">
        <v>0</v>
      </c>
      <c r="E11" s="83">
        <v>0</v>
      </c>
      <c r="F11" s="83">
        <v>0</v>
      </c>
      <c r="G11" s="83">
        <v>14.774940865974999</v>
      </c>
      <c r="H11" s="83">
        <v>0</v>
      </c>
      <c r="I11" s="84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-3758.6021842965788</v>
      </c>
      <c r="P11" s="85">
        <v>0</v>
      </c>
      <c r="Q11" s="83">
        <v>1571.7100189358459</v>
      </c>
      <c r="R11" s="83">
        <v>0</v>
      </c>
      <c r="S11" s="83">
        <v>0</v>
      </c>
      <c r="T11" s="83">
        <v>477.53217286364458</v>
      </c>
      <c r="U11" s="83">
        <v>0</v>
      </c>
      <c r="V11" s="83">
        <v>124.20734089349283</v>
      </c>
      <c r="W11" s="83">
        <v>0</v>
      </c>
      <c r="X11" s="83">
        <v>0</v>
      </c>
      <c r="Y11" s="83">
        <v>0</v>
      </c>
      <c r="Z11" s="83">
        <v>0</v>
      </c>
      <c r="AA11" s="83">
        <v>11.345423431175799</v>
      </c>
      <c r="AB11" s="83">
        <v>15.915935725738901</v>
      </c>
      <c r="AC11" s="83">
        <v>0</v>
      </c>
      <c r="AD11" s="19">
        <f t="shared" si="0"/>
        <v>-1543.1163515807057</v>
      </c>
      <c r="AE11" s="20">
        <f t="shared" si="1"/>
        <v>20.244120906548744</v>
      </c>
      <c r="AF11" s="79"/>
    </row>
    <row r="12" spans="1:32" x14ac:dyDescent="0.3">
      <c r="A12" s="46">
        <v>7</v>
      </c>
      <c r="B12" s="174"/>
      <c r="C12" s="7" t="s">
        <v>15</v>
      </c>
      <c r="D12" s="83">
        <v>0</v>
      </c>
      <c r="E12" s="83">
        <v>0</v>
      </c>
      <c r="F12" s="83">
        <v>0</v>
      </c>
      <c r="G12" s="83">
        <v>9.7012633633200007E-2</v>
      </c>
      <c r="H12" s="83">
        <v>0</v>
      </c>
      <c r="I12" s="85">
        <v>0</v>
      </c>
      <c r="J12" s="84">
        <v>0</v>
      </c>
      <c r="K12" s="85">
        <v>0</v>
      </c>
      <c r="L12" s="85">
        <v>0</v>
      </c>
      <c r="M12" s="85">
        <v>0</v>
      </c>
      <c r="N12" s="85">
        <v>0</v>
      </c>
      <c r="O12" s="85">
        <v>-38.363835015793661</v>
      </c>
      <c r="P12" s="85">
        <v>0</v>
      </c>
      <c r="Q12" s="83">
        <v>11.741931287051601</v>
      </c>
      <c r="R12" s="83">
        <v>0</v>
      </c>
      <c r="S12" s="83">
        <v>0</v>
      </c>
      <c r="T12" s="83">
        <v>9.8030063627633997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3.0451827900800001E-2</v>
      </c>
      <c r="AB12" s="83">
        <v>0</v>
      </c>
      <c r="AC12" s="83">
        <v>0</v>
      </c>
      <c r="AD12" s="19">
        <f t="shared" si="0"/>
        <v>-16.691432904444664</v>
      </c>
      <c r="AE12" s="20">
        <f t="shared" si="1"/>
        <v>0.21897466479114774</v>
      </c>
      <c r="AF12" s="79"/>
    </row>
    <row r="13" spans="1:32" x14ac:dyDescent="0.3">
      <c r="A13" s="46">
        <v>8</v>
      </c>
      <c r="B13" s="174"/>
      <c r="C13" s="7" t="s">
        <v>16</v>
      </c>
      <c r="D13" s="83">
        <v>0</v>
      </c>
      <c r="E13" s="83">
        <v>0</v>
      </c>
      <c r="F13" s="83">
        <v>0</v>
      </c>
      <c r="G13" s="83">
        <v>0.1589459</v>
      </c>
      <c r="H13" s="83">
        <v>0</v>
      </c>
      <c r="I13" s="85">
        <v>0</v>
      </c>
      <c r="J13" s="85">
        <v>0</v>
      </c>
      <c r="K13" s="84">
        <v>0</v>
      </c>
      <c r="L13" s="85">
        <v>0</v>
      </c>
      <c r="M13" s="85">
        <v>0</v>
      </c>
      <c r="N13" s="85">
        <v>0</v>
      </c>
      <c r="O13" s="85">
        <v>-13.607345280000001</v>
      </c>
      <c r="P13" s="85">
        <v>0</v>
      </c>
      <c r="Q13" s="83">
        <v>0.108863249</v>
      </c>
      <c r="R13" s="83">
        <v>0</v>
      </c>
      <c r="S13" s="83">
        <v>0</v>
      </c>
      <c r="T13" s="83">
        <v>0.41966828499999997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5.9147342999999998E-2</v>
      </c>
      <c r="AB13" s="83">
        <v>0</v>
      </c>
      <c r="AC13" s="83">
        <v>0</v>
      </c>
      <c r="AD13" s="19">
        <f t="shared" si="0"/>
        <v>-12.860720503</v>
      </c>
      <c r="AE13" s="20">
        <f t="shared" si="1"/>
        <v>0.16871960467619074</v>
      </c>
      <c r="AF13" s="79"/>
    </row>
    <row r="14" spans="1:32" x14ac:dyDescent="0.3">
      <c r="A14" s="46">
        <v>9</v>
      </c>
      <c r="B14" s="174"/>
      <c r="C14" s="8" t="s">
        <v>17</v>
      </c>
      <c r="D14" s="83">
        <v>0</v>
      </c>
      <c r="E14" s="83">
        <v>0</v>
      </c>
      <c r="F14" s="83">
        <v>0</v>
      </c>
      <c r="G14" s="83">
        <v>57.016466835859504</v>
      </c>
      <c r="H14" s="83">
        <v>0</v>
      </c>
      <c r="I14" s="85">
        <v>0</v>
      </c>
      <c r="J14" s="85">
        <v>0</v>
      </c>
      <c r="K14" s="85">
        <v>0</v>
      </c>
      <c r="L14" s="86">
        <v>0</v>
      </c>
      <c r="M14" s="87">
        <v>0</v>
      </c>
      <c r="N14" s="87">
        <v>0</v>
      </c>
      <c r="O14" s="87">
        <v>-861.58518148026428</v>
      </c>
      <c r="P14" s="87">
        <v>0</v>
      </c>
      <c r="Q14" s="83">
        <v>1259.9197370010627</v>
      </c>
      <c r="R14" s="83">
        <v>0</v>
      </c>
      <c r="S14" s="83">
        <v>0</v>
      </c>
      <c r="T14" s="83">
        <v>78.710293695265406</v>
      </c>
      <c r="U14" s="83">
        <v>0</v>
      </c>
      <c r="V14" s="83">
        <v>68.988403221912392</v>
      </c>
      <c r="W14" s="83">
        <v>0</v>
      </c>
      <c r="X14" s="83">
        <v>0</v>
      </c>
      <c r="Y14" s="83">
        <v>0</v>
      </c>
      <c r="Z14" s="83">
        <v>0</v>
      </c>
      <c r="AA14" s="83">
        <v>12.5349410426756</v>
      </c>
      <c r="AB14" s="83">
        <v>18.235562235093301</v>
      </c>
      <c r="AC14" s="83">
        <v>0</v>
      </c>
      <c r="AD14" s="19">
        <f>SUM(D14:AB14)</f>
        <v>633.82022255160473</v>
      </c>
      <c r="AE14" s="20">
        <f t="shared" si="1"/>
        <v>-8.315078253954491</v>
      </c>
      <c r="AF14" s="79"/>
    </row>
    <row r="15" spans="1:32" x14ac:dyDescent="0.3">
      <c r="A15" s="46">
        <v>10</v>
      </c>
      <c r="B15" s="174"/>
      <c r="C15" s="8" t="s">
        <v>18</v>
      </c>
      <c r="D15" s="83">
        <v>0</v>
      </c>
      <c r="E15" s="83">
        <v>0</v>
      </c>
      <c r="F15" s="83">
        <v>0</v>
      </c>
      <c r="G15" s="83">
        <v>1.2636175643072001</v>
      </c>
      <c r="H15" s="83">
        <v>0</v>
      </c>
      <c r="I15" s="85">
        <v>0</v>
      </c>
      <c r="J15" s="85">
        <v>0</v>
      </c>
      <c r="K15" s="85">
        <v>0</v>
      </c>
      <c r="L15" s="87">
        <v>0</v>
      </c>
      <c r="M15" s="86">
        <v>0</v>
      </c>
      <c r="N15" s="87">
        <v>0</v>
      </c>
      <c r="O15" s="87">
        <v>-7.7617648487478599</v>
      </c>
      <c r="P15" s="87">
        <v>0</v>
      </c>
      <c r="Q15" s="83">
        <v>7.3830692036133998</v>
      </c>
      <c r="R15" s="83">
        <v>0</v>
      </c>
      <c r="S15" s="83">
        <v>0</v>
      </c>
      <c r="T15" s="83">
        <v>9.8362052766443995</v>
      </c>
      <c r="U15" s="83">
        <v>0</v>
      </c>
      <c r="V15" s="83">
        <v>0.1086538315945</v>
      </c>
      <c r="W15" s="83">
        <v>0</v>
      </c>
      <c r="X15" s="83">
        <v>0</v>
      </c>
      <c r="Y15" s="83">
        <v>0</v>
      </c>
      <c r="Z15" s="83">
        <v>0</v>
      </c>
      <c r="AA15" s="83">
        <v>19.133114136141099</v>
      </c>
      <c r="AB15" s="83">
        <v>0</v>
      </c>
      <c r="AC15" s="83">
        <v>0</v>
      </c>
      <c r="AD15" s="19">
        <f>SUM(D15:AC15)</f>
        <v>29.962895163552737</v>
      </c>
      <c r="AE15" s="20">
        <f t="shared" si="1"/>
        <v>-0.39308278457412371</v>
      </c>
      <c r="AF15" s="79"/>
    </row>
    <row r="16" spans="1:32" x14ac:dyDescent="0.3">
      <c r="A16" s="46">
        <v>11</v>
      </c>
      <c r="B16" s="174"/>
      <c r="C16" s="8" t="s">
        <v>47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5">
        <v>0</v>
      </c>
      <c r="J16" s="85">
        <v>0</v>
      </c>
      <c r="K16" s="85">
        <v>0</v>
      </c>
      <c r="L16" s="87">
        <v>0</v>
      </c>
      <c r="M16" s="87">
        <v>0</v>
      </c>
      <c r="N16" s="86">
        <v>0</v>
      </c>
      <c r="O16" s="87">
        <v>-3.465733824</v>
      </c>
      <c r="P16" s="87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19">
        <f>SUM(D16:AB16)</f>
        <v>-3.465733824</v>
      </c>
      <c r="AE16" s="20">
        <f t="shared" si="1"/>
        <v>4.5466911481497639E-2</v>
      </c>
      <c r="AF16" s="79"/>
    </row>
    <row r="17" spans="1:32" x14ac:dyDescent="0.3">
      <c r="A17" s="46">
        <v>12</v>
      </c>
      <c r="B17" s="174"/>
      <c r="C17" s="8" t="s">
        <v>48</v>
      </c>
      <c r="D17" s="83">
        <v>0</v>
      </c>
      <c r="E17" s="83">
        <v>0</v>
      </c>
      <c r="F17" s="83">
        <v>7224.1699420342093</v>
      </c>
      <c r="G17" s="83">
        <v>2770.1512455542897</v>
      </c>
      <c r="H17" s="83">
        <v>0</v>
      </c>
      <c r="I17" s="85">
        <v>0</v>
      </c>
      <c r="J17" s="85">
        <v>0</v>
      </c>
      <c r="K17" s="85">
        <v>255.00114148680473</v>
      </c>
      <c r="L17" s="87">
        <v>0</v>
      </c>
      <c r="M17" s="87">
        <v>0</v>
      </c>
      <c r="N17" s="87">
        <v>184.15999874319209</v>
      </c>
      <c r="O17" s="86">
        <v>0</v>
      </c>
      <c r="P17" s="87">
        <v>0</v>
      </c>
      <c r="Q17" s="83">
        <v>20485.101106881499</v>
      </c>
      <c r="R17" s="83">
        <v>0</v>
      </c>
      <c r="S17" s="83">
        <v>0</v>
      </c>
      <c r="T17" s="83">
        <v>9697.2162147335202</v>
      </c>
      <c r="U17" s="83">
        <v>0</v>
      </c>
      <c r="V17" s="83">
        <v>1849.4024113077166</v>
      </c>
      <c r="W17" s="83">
        <v>0</v>
      </c>
      <c r="X17" s="83">
        <v>0</v>
      </c>
      <c r="Y17" s="83">
        <v>0</v>
      </c>
      <c r="Z17" s="83">
        <v>0</v>
      </c>
      <c r="AA17" s="83">
        <v>465.5386236766202</v>
      </c>
      <c r="AB17" s="83">
        <v>33.349837795867401</v>
      </c>
      <c r="AC17" s="83">
        <v>0</v>
      </c>
      <c r="AD17" s="19">
        <f t="shared" ref="AD17:AD31" si="2">SUM(D17:AC17)</f>
        <v>42964.090522213723</v>
      </c>
      <c r="AE17" s="20">
        <f t="shared" si="1"/>
        <v>-563.64527683258768</v>
      </c>
      <c r="AF17" s="79"/>
    </row>
    <row r="18" spans="1:32" x14ac:dyDescent="0.3">
      <c r="A18" s="46">
        <v>13</v>
      </c>
      <c r="B18" s="175"/>
      <c r="C18" s="8" t="s">
        <v>21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5">
        <v>0</v>
      </c>
      <c r="J18" s="85">
        <v>0</v>
      </c>
      <c r="K18" s="85">
        <v>0</v>
      </c>
      <c r="L18" s="87">
        <v>0</v>
      </c>
      <c r="M18" s="87">
        <v>0</v>
      </c>
      <c r="N18" s="87">
        <v>0</v>
      </c>
      <c r="O18" s="87">
        <v>0</v>
      </c>
      <c r="P18" s="86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19">
        <f t="shared" si="2"/>
        <v>0</v>
      </c>
      <c r="AE18" s="20">
        <f t="shared" si="1"/>
        <v>0</v>
      </c>
      <c r="AF18" s="79"/>
    </row>
    <row r="19" spans="1:32" x14ac:dyDescent="0.3">
      <c r="A19" s="46">
        <v>14</v>
      </c>
      <c r="B19" s="176" t="s">
        <v>5</v>
      </c>
      <c r="C19" s="29" t="s">
        <v>49</v>
      </c>
      <c r="D19" s="83">
        <v>0</v>
      </c>
      <c r="E19" s="83">
        <v>0</v>
      </c>
      <c r="F19" s="83">
        <v>-728.87752953020163</v>
      </c>
      <c r="G19" s="83">
        <v>-39.830781347931904</v>
      </c>
      <c r="H19" s="83">
        <v>0</v>
      </c>
      <c r="I19" s="83">
        <v>0</v>
      </c>
      <c r="J19" s="83">
        <v>0</v>
      </c>
      <c r="K19" s="83">
        <v>-76.207619064543508</v>
      </c>
      <c r="L19" s="83">
        <v>0</v>
      </c>
      <c r="M19" s="83">
        <v>0</v>
      </c>
      <c r="N19" s="83">
        <v>-27.869404582282399</v>
      </c>
      <c r="O19" s="83">
        <v>-7928.280354127668</v>
      </c>
      <c r="P19" s="83">
        <v>0</v>
      </c>
      <c r="Q19" s="88">
        <v>0</v>
      </c>
      <c r="R19" s="89">
        <v>0</v>
      </c>
      <c r="S19" s="89">
        <v>0</v>
      </c>
      <c r="T19" s="83">
        <v>1935.6565018085141</v>
      </c>
      <c r="U19" s="83">
        <v>0</v>
      </c>
      <c r="V19" s="83">
        <v>143.4801604032389</v>
      </c>
      <c r="W19" s="83">
        <v>0</v>
      </c>
      <c r="X19" s="83">
        <v>0</v>
      </c>
      <c r="Y19" s="83">
        <v>0</v>
      </c>
      <c r="Z19" s="83">
        <v>0</v>
      </c>
      <c r="AA19" s="83">
        <v>26.357879817474501</v>
      </c>
      <c r="AB19" s="83">
        <v>4.9346298529099002</v>
      </c>
      <c r="AC19" s="83">
        <v>0</v>
      </c>
      <c r="AD19" s="19">
        <f t="shared" si="2"/>
        <v>-6690.6365167704889</v>
      </c>
      <c r="AE19" s="20">
        <f t="shared" si="1"/>
        <v>87.774362865461498</v>
      </c>
      <c r="AF19" s="79"/>
    </row>
    <row r="20" spans="1:32" x14ac:dyDescent="0.3">
      <c r="A20" s="46">
        <v>15</v>
      </c>
      <c r="B20" s="176"/>
      <c r="C20" s="29" t="s">
        <v>23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9">
        <v>0</v>
      </c>
      <c r="R20" s="88">
        <v>0</v>
      </c>
      <c r="S20" s="89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19">
        <f t="shared" si="2"/>
        <v>0</v>
      </c>
      <c r="AE20" s="20">
        <f t="shared" si="1"/>
        <v>0</v>
      </c>
      <c r="AF20" s="79"/>
    </row>
    <row r="21" spans="1:32" ht="44.1" customHeight="1" x14ac:dyDescent="0.3">
      <c r="A21" s="46">
        <v>16</v>
      </c>
      <c r="B21" s="176"/>
      <c r="C21" s="29" t="s">
        <v>24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9">
        <v>0</v>
      </c>
      <c r="R21" s="89">
        <v>0</v>
      </c>
      <c r="S21" s="88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9">
        <f t="shared" si="2"/>
        <v>0</v>
      </c>
      <c r="AE21" s="20">
        <f t="shared" si="1"/>
        <v>0</v>
      </c>
      <c r="AF21" s="79"/>
    </row>
    <row r="22" spans="1:32" ht="68.099999999999994" customHeight="1" x14ac:dyDescent="0.3">
      <c r="A22" s="46">
        <v>17</v>
      </c>
      <c r="B22" s="90" t="s">
        <v>6</v>
      </c>
      <c r="C22" s="6" t="s">
        <v>25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91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19">
        <f t="shared" si="2"/>
        <v>0</v>
      </c>
      <c r="AE22" s="20">
        <f t="shared" si="1"/>
        <v>0</v>
      </c>
      <c r="AF22" s="79"/>
    </row>
    <row r="23" spans="1:32" ht="44.1" customHeight="1" x14ac:dyDescent="0.3">
      <c r="A23" s="46">
        <v>18</v>
      </c>
      <c r="B23" s="177" t="s">
        <v>7</v>
      </c>
      <c r="C23" s="30" t="s">
        <v>26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92">
        <v>0</v>
      </c>
      <c r="V23" s="9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19">
        <f t="shared" si="2"/>
        <v>0</v>
      </c>
      <c r="AE23" s="20">
        <f t="shared" si="1"/>
        <v>0</v>
      </c>
      <c r="AF23" s="79"/>
    </row>
    <row r="24" spans="1:32" x14ac:dyDescent="0.3">
      <c r="A24" s="46">
        <v>19</v>
      </c>
      <c r="B24" s="177"/>
      <c r="C24" s="30" t="s">
        <v>50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3">
        <v>0</v>
      </c>
      <c r="V24" s="92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19">
        <f t="shared" si="2"/>
        <v>0</v>
      </c>
      <c r="AE24" s="20">
        <f t="shared" si="1"/>
        <v>0</v>
      </c>
      <c r="AF24" s="79"/>
    </row>
    <row r="25" spans="1:32" x14ac:dyDescent="0.3">
      <c r="A25" s="46">
        <v>20</v>
      </c>
      <c r="B25" s="178" t="s">
        <v>51</v>
      </c>
      <c r="C25" s="31" t="s">
        <v>28</v>
      </c>
      <c r="D25" s="83">
        <v>0</v>
      </c>
      <c r="E25" s="83">
        <v>0</v>
      </c>
      <c r="F25" s="83">
        <v>0</v>
      </c>
      <c r="G25" s="83">
        <v>-9.3044176598800002E-2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-19.085328296289401</v>
      </c>
      <c r="P25" s="83">
        <v>0</v>
      </c>
      <c r="Q25" s="83">
        <v>-1.6405103311808999</v>
      </c>
      <c r="R25" s="83">
        <v>0</v>
      </c>
      <c r="S25" s="83">
        <v>0</v>
      </c>
      <c r="T25" s="83">
        <v>4.9677199429199996</v>
      </c>
      <c r="U25" s="83">
        <v>0</v>
      </c>
      <c r="V25" s="83">
        <v>0</v>
      </c>
      <c r="W25" s="94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9">
        <f t="shared" si="2"/>
        <v>-15.851162861149099</v>
      </c>
      <c r="AE25" s="20">
        <f t="shared" si="1"/>
        <v>0.20795117435039029</v>
      </c>
      <c r="AF25" s="79"/>
    </row>
    <row r="26" spans="1:32" x14ac:dyDescent="0.3">
      <c r="A26" s="46">
        <v>21</v>
      </c>
      <c r="B26" s="178"/>
      <c r="C26" s="31" t="s">
        <v>29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-4.779026436E-4</v>
      </c>
      <c r="P26" s="83">
        <v>0</v>
      </c>
      <c r="Q26" s="83">
        <v>0</v>
      </c>
      <c r="R26" s="83">
        <v>0</v>
      </c>
      <c r="S26" s="83">
        <v>0</v>
      </c>
      <c r="T26" s="83">
        <v>9.1868942562184994</v>
      </c>
      <c r="U26" s="83">
        <v>0</v>
      </c>
      <c r="V26" s="83">
        <v>0</v>
      </c>
      <c r="W26" s="95">
        <v>0</v>
      </c>
      <c r="X26" s="94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9">
        <f t="shared" si="2"/>
        <v>9.1864163535748986</v>
      </c>
      <c r="AE26" s="20">
        <f t="shared" si="1"/>
        <v>-0.12051646213791063</v>
      </c>
      <c r="AF26" s="79"/>
    </row>
    <row r="27" spans="1:32" x14ac:dyDescent="0.3">
      <c r="A27" s="46">
        <v>22</v>
      </c>
      <c r="B27" s="178"/>
      <c r="C27" s="31" t="s">
        <v>30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95">
        <v>0</v>
      </c>
      <c r="X27" s="95">
        <v>0</v>
      </c>
      <c r="Y27" s="94">
        <v>0</v>
      </c>
      <c r="Z27" s="95">
        <v>0</v>
      </c>
      <c r="AA27" s="95">
        <v>0</v>
      </c>
      <c r="AB27" s="95">
        <v>0</v>
      </c>
      <c r="AC27" s="95">
        <v>0</v>
      </c>
      <c r="AD27" s="19">
        <f t="shared" si="2"/>
        <v>0</v>
      </c>
      <c r="AE27" s="20">
        <f t="shared" si="1"/>
        <v>0</v>
      </c>
      <c r="AF27" s="79"/>
    </row>
    <row r="28" spans="1:32" x14ac:dyDescent="0.3">
      <c r="A28" s="46">
        <v>23</v>
      </c>
      <c r="B28" s="178"/>
      <c r="C28" s="31" t="s">
        <v>31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95">
        <v>0</v>
      </c>
      <c r="X28" s="95">
        <v>0</v>
      </c>
      <c r="Y28" s="95">
        <v>0</v>
      </c>
      <c r="Z28" s="94">
        <v>0</v>
      </c>
      <c r="AA28" s="95">
        <v>0</v>
      </c>
      <c r="AB28" s="95">
        <v>0</v>
      </c>
      <c r="AC28" s="95">
        <v>0</v>
      </c>
      <c r="AD28" s="19">
        <f t="shared" si="2"/>
        <v>0</v>
      </c>
      <c r="AE28" s="20">
        <f t="shared" si="1"/>
        <v>0</v>
      </c>
      <c r="AF28" s="79"/>
    </row>
    <row r="29" spans="1:32" x14ac:dyDescent="0.3">
      <c r="A29" s="46">
        <v>24</v>
      </c>
      <c r="B29" s="178"/>
      <c r="C29" s="31" t="s">
        <v>32</v>
      </c>
      <c r="D29" s="83">
        <v>0</v>
      </c>
      <c r="E29" s="83">
        <v>0</v>
      </c>
      <c r="F29" s="83">
        <v>-36.033307369502459</v>
      </c>
      <c r="G29" s="83">
        <v>-6.1078296338267002</v>
      </c>
      <c r="H29" s="83">
        <v>0</v>
      </c>
      <c r="I29" s="83">
        <v>0</v>
      </c>
      <c r="J29" s="83">
        <v>0</v>
      </c>
      <c r="K29" s="83">
        <v>-1.3107541433164001</v>
      </c>
      <c r="L29" s="83">
        <v>0</v>
      </c>
      <c r="M29" s="83">
        <v>0</v>
      </c>
      <c r="N29" s="83">
        <v>-2.4618827778758998</v>
      </c>
      <c r="O29" s="83">
        <v>-46.0172464987875</v>
      </c>
      <c r="P29" s="83">
        <v>0</v>
      </c>
      <c r="Q29" s="83">
        <v>-0.45313650897561197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95">
        <v>0</v>
      </c>
      <c r="X29" s="95">
        <v>0</v>
      </c>
      <c r="Y29" s="95">
        <v>0</v>
      </c>
      <c r="Z29" s="95">
        <v>0</v>
      </c>
      <c r="AA29" s="94">
        <v>0</v>
      </c>
      <c r="AB29" s="95">
        <v>0</v>
      </c>
      <c r="AC29" s="95">
        <v>0</v>
      </c>
      <c r="AD29" s="19">
        <f t="shared" si="2"/>
        <v>-92.384156932284583</v>
      </c>
      <c r="AE29" s="20">
        <f t="shared" si="1"/>
        <v>1.2119864071629782</v>
      </c>
      <c r="AF29" s="79"/>
    </row>
    <row r="30" spans="1:32" x14ac:dyDescent="0.3">
      <c r="A30" s="46">
        <v>25</v>
      </c>
      <c r="B30" s="178"/>
      <c r="C30" s="31" t="s">
        <v>33</v>
      </c>
      <c r="D30" s="83">
        <v>0</v>
      </c>
      <c r="E30" s="83">
        <v>0</v>
      </c>
      <c r="F30" s="83">
        <v>-1.9306762483783999</v>
      </c>
      <c r="G30" s="83">
        <v>-0.66900988709389997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-29.902011948638599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0</v>
      </c>
      <c r="AC30" s="95">
        <v>0</v>
      </c>
      <c r="AD30" s="19">
        <f t="shared" si="2"/>
        <v>-32.501698084110899</v>
      </c>
      <c r="AE30" s="20">
        <f t="shared" si="1"/>
        <v>0.42638930305474937</v>
      </c>
      <c r="AF30" s="79"/>
    </row>
    <row r="31" spans="1:32" x14ac:dyDescent="0.3">
      <c r="A31" s="46">
        <v>26</v>
      </c>
      <c r="B31" s="178"/>
      <c r="C31" s="31" t="s">
        <v>34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4">
        <v>0</v>
      </c>
      <c r="AD31" s="19">
        <f t="shared" si="2"/>
        <v>0</v>
      </c>
      <c r="AE31" s="20">
        <f t="shared" si="1"/>
        <v>0</v>
      </c>
      <c r="AF31" s="79"/>
    </row>
    <row r="32" spans="1:32" x14ac:dyDescent="0.35">
      <c r="A32" s="77"/>
      <c r="B32" s="179" t="s">
        <v>35</v>
      </c>
      <c r="C32" s="179"/>
      <c r="D32" s="22">
        <f t="shared" ref="D32:AB32" si="3">SUM(D6:D31)</f>
        <v>0</v>
      </c>
      <c r="E32" s="22">
        <f t="shared" si="3"/>
        <v>0</v>
      </c>
      <c r="F32" s="22">
        <f t="shared" si="3"/>
        <v>6356.2636378608458</v>
      </c>
      <c r="G32" s="22">
        <f t="shared" si="3"/>
        <v>3257.4269821425496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172.92375417209973</v>
      </c>
      <c r="L32" s="22">
        <f t="shared" si="3"/>
        <v>0</v>
      </c>
      <c r="M32" s="22">
        <f t="shared" si="3"/>
        <v>0</v>
      </c>
      <c r="N32" s="22">
        <f t="shared" si="3"/>
        <v>145.6622555212667</v>
      </c>
      <c r="O32" s="22">
        <f t="shared" si="3"/>
        <v>-73192.048412963748</v>
      </c>
      <c r="P32" s="22">
        <f t="shared" si="3"/>
        <v>0</v>
      </c>
      <c r="Q32" s="22">
        <f t="shared" si="3"/>
        <v>31172.819633899438</v>
      </c>
      <c r="R32" s="22">
        <f t="shared" si="3"/>
        <v>0</v>
      </c>
      <c r="S32" s="22">
        <f t="shared" si="3"/>
        <v>0</v>
      </c>
      <c r="T32" s="22">
        <f t="shared" si="3"/>
        <v>16667.028117998583</v>
      </c>
      <c r="U32" s="22">
        <f t="shared" si="3"/>
        <v>0</v>
      </c>
      <c r="V32" s="22">
        <f t="shared" si="3"/>
        <v>6330.1310967879172</v>
      </c>
      <c r="W32" s="22">
        <f t="shared" si="3"/>
        <v>0</v>
      </c>
      <c r="X32" s="22">
        <f t="shared" si="3"/>
        <v>0</v>
      </c>
      <c r="Y32" s="22">
        <f t="shared" si="3"/>
        <v>0</v>
      </c>
      <c r="Z32" s="22">
        <f t="shared" si="3"/>
        <v>0</v>
      </c>
      <c r="AA32" s="22">
        <f t="shared" si="3"/>
        <v>1361.0236780771211</v>
      </c>
      <c r="AB32" s="22">
        <f t="shared" si="3"/>
        <v>106.2285756609883</v>
      </c>
      <c r="AC32" s="22">
        <f>SUM(AC6:AC31)</f>
        <v>0</v>
      </c>
      <c r="AD32" s="12">
        <f>SUM(AD6:AD31)</f>
        <v>-7622.5406808429252</v>
      </c>
      <c r="AE32" s="23"/>
      <c r="AF32" s="79"/>
    </row>
    <row r="33" spans="1:32" x14ac:dyDescent="0.35">
      <c r="A33" s="77"/>
      <c r="B33" s="134" t="str">
        <f>AE3</f>
        <v>% do Brasil</v>
      </c>
      <c r="C33" s="134"/>
      <c r="D33" s="14">
        <f t="shared" ref="D33:AC33" si="4">D32/$AD$32*100</f>
        <v>0</v>
      </c>
      <c r="E33" s="14">
        <f t="shared" si="4"/>
        <v>0</v>
      </c>
      <c r="F33" s="14">
        <f t="shared" si="4"/>
        <v>-83.387729944629825</v>
      </c>
      <c r="G33" s="14">
        <f t="shared" si="4"/>
        <v>-42.734137061795685</v>
      </c>
      <c r="H33" s="14">
        <f t="shared" si="4"/>
        <v>0</v>
      </c>
      <c r="I33" s="14">
        <f t="shared" si="4"/>
        <v>0</v>
      </c>
      <c r="J33" s="14">
        <f t="shared" si="4"/>
        <v>0</v>
      </c>
      <c r="K33" s="14">
        <f t="shared" si="4"/>
        <v>-2.2685842085001147</v>
      </c>
      <c r="L33" s="14">
        <f t="shared" si="4"/>
        <v>0</v>
      </c>
      <c r="M33" s="14">
        <f t="shared" si="4"/>
        <v>0</v>
      </c>
      <c r="N33" s="14">
        <f t="shared" si="4"/>
        <v>-1.9109410053703892</v>
      </c>
      <c r="O33" s="14">
        <f t="shared" si="4"/>
        <v>960.20541545827382</v>
      </c>
      <c r="P33" s="14">
        <f t="shared" si="4"/>
        <v>0</v>
      </c>
      <c r="Q33" s="14">
        <f t="shared" si="4"/>
        <v>-408.95576605111995</v>
      </c>
      <c r="R33" s="14">
        <f t="shared" si="4"/>
        <v>0</v>
      </c>
      <c r="S33" s="14">
        <f t="shared" si="4"/>
        <v>0</v>
      </c>
      <c r="T33" s="14">
        <f t="shared" si="4"/>
        <v>-218.65449875376049</v>
      </c>
      <c r="U33" s="14">
        <f t="shared" si="4"/>
        <v>0</v>
      </c>
      <c r="V33" s="14">
        <f t="shared" si="4"/>
        <v>-83.044897519496232</v>
      </c>
      <c r="W33" s="14">
        <f t="shared" si="4"/>
        <v>0</v>
      </c>
      <c r="X33" s="14">
        <f t="shared" si="4"/>
        <v>0</v>
      </c>
      <c r="Y33" s="14">
        <f t="shared" si="4"/>
        <v>0</v>
      </c>
      <c r="Z33" s="14">
        <f t="shared" si="4"/>
        <v>0</v>
      </c>
      <c r="AA33" s="14">
        <f t="shared" si="4"/>
        <v>-17.855249779088286</v>
      </c>
      <c r="AB33" s="14">
        <f t="shared" si="4"/>
        <v>-1.3936111345127147</v>
      </c>
      <c r="AC33" s="14">
        <f t="shared" si="4"/>
        <v>0</v>
      </c>
      <c r="AD33" s="15"/>
      <c r="AE33" s="15"/>
      <c r="AF33" s="79"/>
    </row>
    <row r="34" spans="1:32" x14ac:dyDescent="0.35">
      <c r="A34" s="77"/>
      <c r="B34" s="78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9"/>
    </row>
    <row r="35" spans="1:32" x14ac:dyDescent="0.35">
      <c r="A35" s="77"/>
      <c r="B35" s="78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9"/>
    </row>
    <row r="36" spans="1:32" x14ac:dyDescent="0.35">
      <c r="A36" s="77"/>
      <c r="B36" s="78"/>
      <c r="C36" s="7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77"/>
      <c r="AE36" s="77"/>
      <c r="AF36" s="79"/>
    </row>
    <row r="37" spans="1:32" x14ac:dyDescent="0.35">
      <c r="A37" s="77"/>
      <c r="B37" s="78"/>
      <c r="C37" s="77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77"/>
      <c r="AE37" s="77"/>
      <c r="AF37" s="79"/>
    </row>
    <row r="38" spans="1:32" x14ac:dyDescent="0.35">
      <c r="C38" s="80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32" x14ac:dyDescent="0.35">
      <c r="C39" s="80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9"/>
      <c r="O39" s="99"/>
      <c r="P39" s="99"/>
      <c r="Q39" s="99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:32" x14ac:dyDescent="0.35">
      <c r="C40" s="80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9"/>
      <c r="O40" s="99"/>
      <c r="P40" s="99"/>
      <c r="Q40" s="99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:32" x14ac:dyDescent="0.35">
      <c r="C41" s="77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00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</row>
    <row r="42" spans="1:32" x14ac:dyDescent="0.35">
      <c r="C42" s="77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:32" x14ac:dyDescent="0.35">
      <c r="C43" s="80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</row>
    <row r="44" spans="1:32" x14ac:dyDescent="0.35">
      <c r="C44" s="80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</row>
    <row r="45" spans="1:32" x14ac:dyDescent="0.35">
      <c r="C45" s="80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32" x14ac:dyDescent="0.35">
      <c r="C46" s="77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</row>
    <row r="47" spans="1:32" x14ac:dyDescent="0.35">
      <c r="C47" s="77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:32" x14ac:dyDescent="0.35">
      <c r="C48" s="80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spans="3:29" x14ac:dyDescent="0.35">
      <c r="C49" s="80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</row>
    <row r="50" spans="3:29" x14ac:dyDescent="0.35">
      <c r="C50" s="80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</row>
    <row r="51" spans="3:29" x14ac:dyDescent="0.35">
      <c r="C51" s="77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</row>
    <row r="52" spans="3:29" x14ac:dyDescent="0.35">
      <c r="C52" s="77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</row>
    <row r="53" spans="3:29" x14ac:dyDescent="0.35">
      <c r="C53" s="80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</row>
    <row r="54" spans="3:29" x14ac:dyDescent="0.35">
      <c r="C54" s="80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</row>
    <row r="55" spans="3:29" x14ac:dyDescent="0.35">
      <c r="C55" s="80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</row>
    <row r="56" spans="3:29" x14ac:dyDescent="0.35">
      <c r="C56" s="77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</row>
    <row r="57" spans="3:29" x14ac:dyDescent="0.35">
      <c r="C57" s="77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</row>
    <row r="58" spans="3:29" x14ac:dyDescent="0.35">
      <c r="C58" s="80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</row>
    <row r="59" spans="3:29" x14ac:dyDescent="0.35">
      <c r="C59" s="80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</row>
    <row r="60" spans="3:29" x14ac:dyDescent="0.35">
      <c r="C60" s="80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</row>
    <row r="61" spans="3:29" x14ac:dyDescent="0.35">
      <c r="C61" s="77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62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6640625" defaultRowHeight="14.4" x14ac:dyDescent="0.3"/>
  <cols>
    <col min="1" max="1" width="4.33203125" style="17" bestFit="1" customWidth="1"/>
    <col min="2" max="2" width="10.77734375" style="18" customWidth="1"/>
    <col min="3" max="3" width="10.77734375" style="17" customWidth="1"/>
    <col min="4" max="31" width="12.77734375" style="17" customWidth="1"/>
    <col min="32" max="16384" width="8.6640625" style="5"/>
  </cols>
  <sheetData>
    <row r="1" spans="1:32" ht="16.2" x14ac:dyDescent="0.3">
      <c r="A1" s="1"/>
      <c r="B1" s="2"/>
      <c r="C1" s="3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"/>
      <c r="AE1" s="3"/>
      <c r="AF1" s="4"/>
    </row>
    <row r="2" spans="1:32" ht="16.2" x14ac:dyDescent="0.3">
      <c r="A2" s="1"/>
      <c r="B2" s="160" t="s">
        <v>52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4"/>
    </row>
    <row r="3" spans="1:32" ht="16.2" x14ac:dyDescent="0.3">
      <c r="A3" s="1"/>
      <c r="B3" s="160" t="s">
        <v>63</v>
      </c>
      <c r="C3" s="160"/>
      <c r="D3" s="161" t="s">
        <v>37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0" t="s">
        <v>38</v>
      </c>
      <c r="AE3" s="162" t="s">
        <v>64</v>
      </c>
      <c r="AF3" s="4"/>
    </row>
    <row r="4" spans="1:32" ht="32.4" x14ac:dyDescent="0.3">
      <c r="A4" s="1"/>
      <c r="B4" s="160"/>
      <c r="C4" s="160"/>
      <c r="D4" s="165" t="s">
        <v>3</v>
      </c>
      <c r="E4" s="165"/>
      <c r="F4" s="165"/>
      <c r="G4" s="165"/>
      <c r="H4" s="165"/>
      <c r="I4" s="166" t="s">
        <v>4</v>
      </c>
      <c r="J4" s="167"/>
      <c r="K4" s="167"/>
      <c r="L4" s="167"/>
      <c r="M4" s="167"/>
      <c r="N4" s="167"/>
      <c r="O4" s="167"/>
      <c r="P4" s="168"/>
      <c r="Q4" s="169" t="s">
        <v>5</v>
      </c>
      <c r="R4" s="169"/>
      <c r="S4" s="169"/>
      <c r="T4" s="6" t="s">
        <v>6</v>
      </c>
      <c r="U4" s="170" t="s">
        <v>7</v>
      </c>
      <c r="V4" s="170"/>
      <c r="W4" s="171" t="s">
        <v>8</v>
      </c>
      <c r="X4" s="171"/>
      <c r="Y4" s="171"/>
      <c r="Z4" s="171"/>
      <c r="AA4" s="171"/>
      <c r="AB4" s="171"/>
      <c r="AC4" s="171"/>
      <c r="AD4" s="160"/>
      <c r="AE4" s="163"/>
      <c r="AF4" s="4"/>
    </row>
    <row r="5" spans="1:32" ht="16.2" x14ac:dyDescent="0.3">
      <c r="A5" s="1"/>
      <c r="B5" s="160"/>
      <c r="C5" s="160"/>
      <c r="D5" s="28" t="s">
        <v>9</v>
      </c>
      <c r="E5" s="28" t="s">
        <v>10</v>
      </c>
      <c r="F5" s="28" t="s">
        <v>45</v>
      </c>
      <c r="G5" s="28" t="s">
        <v>46</v>
      </c>
      <c r="H5" s="28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47</v>
      </c>
      <c r="O5" s="8" t="s">
        <v>48</v>
      </c>
      <c r="P5" s="8" t="s">
        <v>21</v>
      </c>
      <c r="Q5" s="29" t="s">
        <v>49</v>
      </c>
      <c r="R5" s="29" t="s">
        <v>23</v>
      </c>
      <c r="S5" s="29" t="s">
        <v>24</v>
      </c>
      <c r="T5" s="6" t="s">
        <v>25</v>
      </c>
      <c r="U5" s="30" t="s">
        <v>26</v>
      </c>
      <c r="V5" s="30" t="s">
        <v>50</v>
      </c>
      <c r="W5" s="31" t="s">
        <v>28</v>
      </c>
      <c r="X5" s="31" t="s">
        <v>29</v>
      </c>
      <c r="Y5" s="31" t="s">
        <v>30</v>
      </c>
      <c r="Z5" s="31" t="s">
        <v>31</v>
      </c>
      <c r="AA5" s="31" t="s">
        <v>32</v>
      </c>
      <c r="AB5" s="31" t="s">
        <v>33</v>
      </c>
      <c r="AC5" s="31" t="s">
        <v>34</v>
      </c>
      <c r="AD5" s="160"/>
      <c r="AE5" s="164"/>
      <c r="AF5" s="4"/>
    </row>
    <row r="6" spans="1:32" ht="16.2" x14ac:dyDescent="0.3">
      <c r="A6" s="46">
        <v>1</v>
      </c>
      <c r="B6" s="172" t="s">
        <v>3</v>
      </c>
      <c r="C6" s="28" t="s">
        <v>9</v>
      </c>
      <c r="D6" s="81">
        <v>0</v>
      </c>
      <c r="E6" s="82">
        <v>0</v>
      </c>
      <c r="F6" s="82">
        <v>0</v>
      </c>
      <c r="G6" s="82">
        <v>1468.1869561943824</v>
      </c>
      <c r="H6" s="82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-35656.408630392791</v>
      </c>
      <c r="P6" s="83">
        <v>0</v>
      </c>
      <c r="Q6" s="83">
        <v>8909.3718441620658</v>
      </c>
      <c r="R6" s="83">
        <v>0</v>
      </c>
      <c r="S6" s="83">
        <v>0</v>
      </c>
      <c r="T6" s="83">
        <v>1931.4130258621603</v>
      </c>
      <c r="U6" s="83">
        <v>0</v>
      </c>
      <c r="V6" s="83">
        <v>6936.0575576993688</v>
      </c>
      <c r="W6" s="83">
        <v>0</v>
      </c>
      <c r="X6" s="83">
        <v>0</v>
      </c>
      <c r="Y6" s="83">
        <v>0</v>
      </c>
      <c r="Z6" s="83">
        <v>0</v>
      </c>
      <c r="AA6" s="83">
        <v>1118.8716791160382</v>
      </c>
      <c r="AB6" s="83">
        <v>27.778664477288398</v>
      </c>
      <c r="AC6" s="83">
        <v>0</v>
      </c>
      <c r="AD6" s="19">
        <f t="shared" ref="AD6:AD31" si="0">SUM(D6:AC6)</f>
        <v>-15264.728902881488</v>
      </c>
      <c r="AE6" s="20">
        <f t="shared" ref="AE6:AE31" si="1">AD6/$AD$32*100</f>
        <v>-35.158493524622095</v>
      </c>
      <c r="AF6" s="4"/>
    </row>
    <row r="7" spans="1:32" ht="16.2" x14ac:dyDescent="0.3">
      <c r="A7" s="46">
        <v>2</v>
      </c>
      <c r="B7" s="172"/>
      <c r="C7" s="28" t="s">
        <v>10</v>
      </c>
      <c r="D7" s="82">
        <v>0</v>
      </c>
      <c r="E7" s="81">
        <v>0</v>
      </c>
      <c r="F7" s="82">
        <v>0</v>
      </c>
      <c r="G7" s="82">
        <v>42.556958576613404</v>
      </c>
      <c r="H7" s="82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-1845.5094274567489</v>
      </c>
      <c r="P7" s="83">
        <v>0</v>
      </c>
      <c r="Q7" s="83">
        <v>214.23995548985479</v>
      </c>
      <c r="R7" s="83">
        <v>0</v>
      </c>
      <c r="S7" s="83">
        <v>0</v>
      </c>
      <c r="T7" s="83">
        <v>141.75350524810321</v>
      </c>
      <c r="U7" s="83">
        <v>0</v>
      </c>
      <c r="V7" s="83">
        <v>918.07120671469556</v>
      </c>
      <c r="W7" s="83">
        <v>0</v>
      </c>
      <c r="X7" s="83">
        <v>0</v>
      </c>
      <c r="Y7" s="83">
        <v>0</v>
      </c>
      <c r="Z7" s="83">
        <v>0</v>
      </c>
      <c r="AA7" s="83">
        <v>185.89549052489571</v>
      </c>
      <c r="AB7" s="83">
        <v>1.2071466110292</v>
      </c>
      <c r="AC7" s="83">
        <v>0</v>
      </c>
      <c r="AD7" s="19">
        <f t="shared" si="0"/>
        <v>-341.78516429155701</v>
      </c>
      <c r="AE7" s="20">
        <f t="shared" si="1"/>
        <v>-0.78721682920213865</v>
      </c>
      <c r="AF7" s="4"/>
    </row>
    <row r="8" spans="1:32" ht="16.2" x14ac:dyDescent="0.3">
      <c r="A8" s="46">
        <v>3</v>
      </c>
      <c r="B8" s="172"/>
      <c r="C8" s="21" t="s">
        <v>45</v>
      </c>
      <c r="D8" s="82">
        <v>0</v>
      </c>
      <c r="E8" s="82">
        <v>0</v>
      </c>
      <c r="F8" s="81">
        <v>0</v>
      </c>
      <c r="G8" s="82">
        <v>90.927500600843914</v>
      </c>
      <c r="H8" s="82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-3529.9702781301917</v>
      </c>
      <c r="P8" s="83">
        <v>0</v>
      </c>
      <c r="Q8" s="83">
        <v>355.00139131655209</v>
      </c>
      <c r="R8" s="83">
        <v>0</v>
      </c>
      <c r="S8" s="83">
        <v>0</v>
      </c>
      <c r="T8" s="83">
        <v>111.07452012142549</v>
      </c>
      <c r="U8" s="83">
        <v>0</v>
      </c>
      <c r="V8" s="83">
        <v>92.632547611803403</v>
      </c>
      <c r="W8" s="83">
        <v>0</v>
      </c>
      <c r="X8" s="83">
        <v>0</v>
      </c>
      <c r="Y8" s="83">
        <v>0</v>
      </c>
      <c r="Z8" s="83">
        <v>0</v>
      </c>
      <c r="AA8" s="83">
        <v>59.536877876454</v>
      </c>
      <c r="AB8" s="83">
        <v>0.145959641</v>
      </c>
      <c r="AC8" s="83">
        <v>0</v>
      </c>
      <c r="AD8" s="19">
        <f t="shared" si="0"/>
        <v>-2820.6514809621126</v>
      </c>
      <c r="AE8" s="20">
        <f t="shared" si="1"/>
        <v>-6.4966667576980095</v>
      </c>
      <c r="AF8" s="4"/>
    </row>
    <row r="9" spans="1:32" ht="16.2" x14ac:dyDescent="0.3">
      <c r="A9" s="46">
        <v>4</v>
      </c>
      <c r="B9" s="172"/>
      <c r="C9" s="28" t="s">
        <v>46</v>
      </c>
      <c r="D9" s="82">
        <v>0</v>
      </c>
      <c r="E9" s="82">
        <v>0</v>
      </c>
      <c r="F9" s="82">
        <v>-339.63839778231932</v>
      </c>
      <c r="G9" s="81">
        <v>0</v>
      </c>
      <c r="H9" s="82">
        <v>0</v>
      </c>
      <c r="I9" s="83">
        <v>0</v>
      </c>
      <c r="J9" s="83">
        <v>0</v>
      </c>
      <c r="K9" s="83">
        <v>-23.070417967689998</v>
      </c>
      <c r="L9" s="83">
        <v>0</v>
      </c>
      <c r="M9" s="83">
        <v>0</v>
      </c>
      <c r="N9" s="83">
        <v>-49.090663097975401</v>
      </c>
      <c r="O9" s="83">
        <v>-1140.078694500387</v>
      </c>
      <c r="P9" s="83">
        <v>0</v>
      </c>
      <c r="Q9" s="83">
        <v>226.2958124013002</v>
      </c>
      <c r="R9" s="83">
        <v>0</v>
      </c>
      <c r="S9" s="83">
        <v>0</v>
      </c>
      <c r="T9" s="83">
        <v>91.167882822407492</v>
      </c>
      <c r="U9" s="83">
        <v>0</v>
      </c>
      <c r="V9" s="83">
        <v>24.123043149870298</v>
      </c>
      <c r="W9" s="83">
        <v>0</v>
      </c>
      <c r="X9" s="83">
        <v>0</v>
      </c>
      <c r="Y9" s="83">
        <v>0</v>
      </c>
      <c r="Z9" s="83">
        <v>0</v>
      </c>
      <c r="AA9" s="83">
        <v>36.539854915868304</v>
      </c>
      <c r="AB9" s="83">
        <v>6.663034681333599</v>
      </c>
      <c r="AC9" s="83">
        <v>0</v>
      </c>
      <c r="AD9" s="19">
        <f t="shared" si="0"/>
        <v>-1167.0885453775916</v>
      </c>
      <c r="AE9" s="20">
        <f t="shared" si="1"/>
        <v>-2.6880972027988626</v>
      </c>
      <c r="AF9" s="4"/>
    </row>
    <row r="10" spans="1:32" ht="16.2" x14ac:dyDescent="0.3">
      <c r="A10" s="46">
        <v>5</v>
      </c>
      <c r="B10" s="172"/>
      <c r="C10" s="28" t="s">
        <v>13</v>
      </c>
      <c r="D10" s="82">
        <v>0</v>
      </c>
      <c r="E10" s="82">
        <v>0</v>
      </c>
      <c r="F10" s="82">
        <v>0</v>
      </c>
      <c r="G10" s="82">
        <v>0.67387966899999996</v>
      </c>
      <c r="H10" s="81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-130.60571276000002</v>
      </c>
      <c r="P10" s="83">
        <v>0</v>
      </c>
      <c r="Q10" s="83">
        <v>33.518687909999997</v>
      </c>
      <c r="R10" s="83">
        <v>0</v>
      </c>
      <c r="S10" s="83">
        <v>0</v>
      </c>
      <c r="T10" s="83">
        <v>0</v>
      </c>
      <c r="U10" s="83">
        <v>0</v>
      </c>
      <c r="V10" s="83">
        <v>6.9116314999999998E-2</v>
      </c>
      <c r="W10" s="83">
        <v>0</v>
      </c>
      <c r="X10" s="83">
        <v>0</v>
      </c>
      <c r="Y10" s="83">
        <v>0</v>
      </c>
      <c r="Z10" s="83">
        <v>0</v>
      </c>
      <c r="AA10" s="83">
        <v>10.874724949999999</v>
      </c>
      <c r="AB10" s="83">
        <v>0</v>
      </c>
      <c r="AC10" s="83">
        <v>0</v>
      </c>
      <c r="AD10" s="19">
        <f t="shared" si="0"/>
        <v>-85.469303916000015</v>
      </c>
      <c r="AE10" s="20">
        <f t="shared" si="1"/>
        <v>-0.1968572116414988</v>
      </c>
      <c r="AF10" s="4"/>
    </row>
    <row r="11" spans="1:32" ht="16.2" x14ac:dyDescent="0.3">
      <c r="A11" s="46">
        <v>6</v>
      </c>
      <c r="B11" s="173" t="s">
        <v>4</v>
      </c>
      <c r="C11" s="7" t="s">
        <v>14</v>
      </c>
      <c r="D11" s="83">
        <v>0</v>
      </c>
      <c r="E11" s="83">
        <v>0</v>
      </c>
      <c r="F11" s="83">
        <v>0</v>
      </c>
      <c r="G11" s="83">
        <v>65.577237028408845</v>
      </c>
      <c r="H11" s="83">
        <v>0</v>
      </c>
      <c r="I11" s="84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-3556.5766267361601</v>
      </c>
      <c r="P11" s="85">
        <v>0</v>
      </c>
      <c r="Q11" s="83">
        <v>969.1890805344616</v>
      </c>
      <c r="R11" s="83">
        <v>0</v>
      </c>
      <c r="S11" s="83">
        <v>0</v>
      </c>
      <c r="T11" s="83">
        <v>225.24681834702909</v>
      </c>
      <c r="U11" s="83">
        <v>0</v>
      </c>
      <c r="V11" s="83">
        <v>1129.8413220519524</v>
      </c>
      <c r="W11" s="83">
        <v>0</v>
      </c>
      <c r="X11" s="83">
        <v>0</v>
      </c>
      <c r="Y11" s="83">
        <v>0</v>
      </c>
      <c r="Z11" s="83">
        <v>0</v>
      </c>
      <c r="AA11" s="83">
        <v>38.754266044336362</v>
      </c>
      <c r="AB11" s="83">
        <v>0.93348440914609998</v>
      </c>
      <c r="AC11" s="83">
        <v>0</v>
      </c>
      <c r="AD11" s="19">
        <f t="shared" si="0"/>
        <v>-1127.0344183208256</v>
      </c>
      <c r="AE11" s="20">
        <f t="shared" si="1"/>
        <v>-2.5958425171297401</v>
      </c>
      <c r="AF11" s="4"/>
    </row>
    <row r="12" spans="1:32" ht="16.2" x14ac:dyDescent="0.3">
      <c r="A12" s="46">
        <v>7</v>
      </c>
      <c r="B12" s="174"/>
      <c r="C12" s="7" t="s">
        <v>15</v>
      </c>
      <c r="D12" s="83">
        <v>0</v>
      </c>
      <c r="E12" s="83">
        <v>0</v>
      </c>
      <c r="F12" s="83">
        <v>0</v>
      </c>
      <c r="G12" s="83">
        <v>5.6138649574852</v>
      </c>
      <c r="H12" s="83">
        <v>0</v>
      </c>
      <c r="I12" s="85">
        <v>0</v>
      </c>
      <c r="J12" s="84">
        <v>0</v>
      </c>
      <c r="K12" s="85">
        <v>0</v>
      </c>
      <c r="L12" s="85">
        <v>0</v>
      </c>
      <c r="M12" s="85">
        <v>0</v>
      </c>
      <c r="N12" s="85">
        <v>0</v>
      </c>
      <c r="O12" s="85">
        <v>-341.11744110034994</v>
      </c>
      <c r="P12" s="85">
        <v>0</v>
      </c>
      <c r="Q12" s="83">
        <v>87.180753936760297</v>
      </c>
      <c r="R12" s="83">
        <v>0</v>
      </c>
      <c r="S12" s="83">
        <v>0</v>
      </c>
      <c r="T12" s="83">
        <v>83.321813690889783</v>
      </c>
      <c r="U12" s="83">
        <v>0</v>
      </c>
      <c r="V12" s="83">
        <v>35.529683934644197</v>
      </c>
      <c r="W12" s="83">
        <v>0</v>
      </c>
      <c r="X12" s="83">
        <v>0</v>
      </c>
      <c r="Y12" s="83">
        <v>0</v>
      </c>
      <c r="Z12" s="83">
        <v>0</v>
      </c>
      <c r="AA12" s="83">
        <v>16.497906726055596</v>
      </c>
      <c r="AB12" s="83">
        <v>0</v>
      </c>
      <c r="AC12" s="83">
        <v>0</v>
      </c>
      <c r="AD12" s="19">
        <f t="shared" si="0"/>
        <v>-112.97341785451488</v>
      </c>
      <c r="AE12" s="20">
        <f t="shared" si="1"/>
        <v>-0.26020607410476887</v>
      </c>
      <c r="AF12" s="4"/>
    </row>
    <row r="13" spans="1:32" ht="16.2" x14ac:dyDescent="0.3">
      <c r="A13" s="46">
        <v>8</v>
      </c>
      <c r="B13" s="174"/>
      <c r="C13" s="7" t="s">
        <v>16</v>
      </c>
      <c r="D13" s="83">
        <v>0</v>
      </c>
      <c r="E13" s="83">
        <v>0</v>
      </c>
      <c r="F13" s="83">
        <v>0</v>
      </c>
      <c r="G13" s="83">
        <v>4.3904985344201002</v>
      </c>
      <c r="H13" s="83">
        <v>0</v>
      </c>
      <c r="I13" s="85">
        <v>0</v>
      </c>
      <c r="J13" s="85">
        <v>0</v>
      </c>
      <c r="K13" s="84">
        <v>0</v>
      </c>
      <c r="L13" s="85">
        <v>0</v>
      </c>
      <c r="M13" s="85">
        <v>0</v>
      </c>
      <c r="N13" s="85">
        <v>0</v>
      </c>
      <c r="O13" s="85">
        <v>-101.63026196967405</v>
      </c>
      <c r="P13" s="85">
        <v>0</v>
      </c>
      <c r="Q13" s="83">
        <v>29.667628572798098</v>
      </c>
      <c r="R13" s="83">
        <v>0</v>
      </c>
      <c r="S13" s="83">
        <v>0</v>
      </c>
      <c r="T13" s="83">
        <v>2.4412910531556</v>
      </c>
      <c r="U13" s="83">
        <v>0</v>
      </c>
      <c r="V13" s="83">
        <v>6.1334359729168</v>
      </c>
      <c r="W13" s="83">
        <v>0</v>
      </c>
      <c r="X13" s="83">
        <v>0</v>
      </c>
      <c r="Y13" s="83">
        <v>0</v>
      </c>
      <c r="Z13" s="83">
        <v>0</v>
      </c>
      <c r="AA13" s="83">
        <v>0.71728521902280007</v>
      </c>
      <c r="AB13" s="83">
        <v>0</v>
      </c>
      <c r="AC13" s="83">
        <v>0</v>
      </c>
      <c r="AD13" s="19">
        <f t="shared" si="0"/>
        <v>-58.280122617360661</v>
      </c>
      <c r="AE13" s="20">
        <f t="shared" si="1"/>
        <v>-0.13423371791882027</v>
      </c>
      <c r="AF13" s="4"/>
    </row>
    <row r="14" spans="1:32" ht="16.2" x14ac:dyDescent="0.3">
      <c r="A14" s="46">
        <v>9</v>
      </c>
      <c r="B14" s="174"/>
      <c r="C14" s="8" t="s">
        <v>17</v>
      </c>
      <c r="D14" s="83">
        <v>0</v>
      </c>
      <c r="E14" s="83">
        <v>0</v>
      </c>
      <c r="F14" s="83">
        <v>0</v>
      </c>
      <c r="G14" s="83">
        <v>462.64317137296354</v>
      </c>
      <c r="H14" s="83">
        <v>0</v>
      </c>
      <c r="I14" s="85">
        <v>0</v>
      </c>
      <c r="J14" s="85">
        <v>0</v>
      </c>
      <c r="K14" s="85">
        <v>0</v>
      </c>
      <c r="L14" s="86">
        <v>0</v>
      </c>
      <c r="M14" s="87">
        <v>0</v>
      </c>
      <c r="N14" s="87">
        <v>0</v>
      </c>
      <c r="O14" s="87">
        <v>-1408.810054070258</v>
      </c>
      <c r="P14" s="87">
        <v>0</v>
      </c>
      <c r="Q14" s="83">
        <v>1373.7967221610027</v>
      </c>
      <c r="R14" s="83">
        <v>0</v>
      </c>
      <c r="S14" s="83">
        <v>0</v>
      </c>
      <c r="T14" s="83">
        <v>75.574556624194585</v>
      </c>
      <c r="U14" s="83">
        <v>0</v>
      </c>
      <c r="V14" s="83">
        <v>316.80033626614266</v>
      </c>
      <c r="W14" s="83">
        <v>0</v>
      </c>
      <c r="X14" s="83">
        <v>0</v>
      </c>
      <c r="Y14" s="83">
        <v>0</v>
      </c>
      <c r="Z14" s="83">
        <v>0</v>
      </c>
      <c r="AA14" s="83">
        <v>55.259737064253201</v>
      </c>
      <c r="AB14" s="83">
        <v>1.3480796084219999</v>
      </c>
      <c r="AC14" s="83">
        <v>0</v>
      </c>
      <c r="AD14" s="19">
        <f t="shared" si="0"/>
        <v>876.61254902672056</v>
      </c>
      <c r="AE14" s="20">
        <f t="shared" si="1"/>
        <v>2.0190582371063619</v>
      </c>
      <c r="AF14" s="4"/>
    </row>
    <row r="15" spans="1:32" ht="16.2" x14ac:dyDescent="0.3">
      <c r="A15" s="46">
        <v>10</v>
      </c>
      <c r="B15" s="174"/>
      <c r="C15" s="8" t="s">
        <v>18</v>
      </c>
      <c r="D15" s="83">
        <v>0</v>
      </c>
      <c r="E15" s="83">
        <v>0</v>
      </c>
      <c r="F15" s="83">
        <v>0</v>
      </c>
      <c r="G15" s="83">
        <v>20.8284688755584</v>
      </c>
      <c r="H15" s="83">
        <v>0</v>
      </c>
      <c r="I15" s="85">
        <v>0</v>
      </c>
      <c r="J15" s="85">
        <v>0</v>
      </c>
      <c r="K15" s="85">
        <v>0</v>
      </c>
      <c r="L15" s="87">
        <v>0</v>
      </c>
      <c r="M15" s="86">
        <v>0</v>
      </c>
      <c r="N15" s="87">
        <v>0</v>
      </c>
      <c r="O15" s="87">
        <v>-88.638727712469006</v>
      </c>
      <c r="P15" s="87">
        <v>0</v>
      </c>
      <c r="Q15" s="83">
        <v>15.9809750822621</v>
      </c>
      <c r="R15" s="83">
        <v>0</v>
      </c>
      <c r="S15" s="83">
        <v>0</v>
      </c>
      <c r="T15" s="83">
        <v>8.6442562860784005</v>
      </c>
      <c r="U15" s="83">
        <v>0</v>
      </c>
      <c r="V15" s="83">
        <v>11.3910148878426</v>
      </c>
      <c r="W15" s="83">
        <v>0</v>
      </c>
      <c r="X15" s="83">
        <v>0</v>
      </c>
      <c r="Y15" s="83">
        <v>0</v>
      </c>
      <c r="Z15" s="83">
        <v>0</v>
      </c>
      <c r="AA15" s="83">
        <v>45.455330540948395</v>
      </c>
      <c r="AB15" s="83">
        <v>0.1580536782967</v>
      </c>
      <c r="AC15" s="83">
        <v>0</v>
      </c>
      <c r="AD15" s="19">
        <f t="shared" si="0"/>
        <v>13.819371638517591</v>
      </c>
      <c r="AE15" s="20">
        <f t="shared" si="1"/>
        <v>3.1829473773061952E-2</v>
      </c>
      <c r="AF15" s="4"/>
    </row>
    <row r="16" spans="1:32" ht="16.2" x14ac:dyDescent="0.3">
      <c r="A16" s="46">
        <v>11</v>
      </c>
      <c r="B16" s="174"/>
      <c r="C16" s="8" t="s">
        <v>47</v>
      </c>
      <c r="D16" s="83">
        <v>0</v>
      </c>
      <c r="E16" s="83">
        <v>0</v>
      </c>
      <c r="F16" s="83">
        <v>0</v>
      </c>
      <c r="G16" s="83">
        <v>7.9744964850102003</v>
      </c>
      <c r="H16" s="83">
        <v>0</v>
      </c>
      <c r="I16" s="85">
        <v>0</v>
      </c>
      <c r="J16" s="85">
        <v>0</v>
      </c>
      <c r="K16" s="85">
        <v>0</v>
      </c>
      <c r="L16" s="87">
        <v>0</v>
      </c>
      <c r="M16" s="87">
        <v>0</v>
      </c>
      <c r="N16" s="86">
        <v>0</v>
      </c>
      <c r="O16" s="87">
        <v>-54.282906605935061</v>
      </c>
      <c r="P16" s="87">
        <v>0</v>
      </c>
      <c r="Q16" s="83">
        <v>38.111863195687697</v>
      </c>
      <c r="R16" s="83">
        <v>0</v>
      </c>
      <c r="S16" s="83">
        <v>0</v>
      </c>
      <c r="T16" s="83">
        <v>2.3842090616548002</v>
      </c>
      <c r="U16" s="83">
        <v>0</v>
      </c>
      <c r="V16" s="83">
        <v>5.5578927890136001</v>
      </c>
      <c r="W16" s="83">
        <v>0</v>
      </c>
      <c r="X16" s="83">
        <v>0</v>
      </c>
      <c r="Y16" s="83">
        <v>0</v>
      </c>
      <c r="Z16" s="83">
        <v>0</v>
      </c>
      <c r="AA16" s="83">
        <v>1.1219153485283</v>
      </c>
      <c r="AB16" s="83">
        <v>0</v>
      </c>
      <c r="AC16" s="83">
        <v>0</v>
      </c>
      <c r="AD16" s="19">
        <f t="shared" si="0"/>
        <v>0.86747027395953591</v>
      </c>
      <c r="AE16" s="20">
        <f t="shared" si="1"/>
        <v>1.9980012880576794E-3</v>
      </c>
      <c r="AF16" s="4"/>
    </row>
    <row r="17" spans="1:32" ht="16.2" x14ac:dyDescent="0.3">
      <c r="A17" s="46">
        <v>12</v>
      </c>
      <c r="B17" s="174"/>
      <c r="C17" s="8" t="s">
        <v>48</v>
      </c>
      <c r="D17" s="83">
        <v>0</v>
      </c>
      <c r="E17" s="83">
        <v>0</v>
      </c>
      <c r="F17" s="83">
        <v>11486.848691187713</v>
      </c>
      <c r="G17" s="83">
        <v>11062.422463119792</v>
      </c>
      <c r="H17" s="83">
        <v>0</v>
      </c>
      <c r="I17" s="85">
        <v>0</v>
      </c>
      <c r="J17" s="85">
        <v>0</v>
      </c>
      <c r="K17" s="85">
        <v>903.52233490865876</v>
      </c>
      <c r="L17" s="87">
        <v>0</v>
      </c>
      <c r="M17" s="87">
        <v>0</v>
      </c>
      <c r="N17" s="87">
        <v>622.71066550511659</v>
      </c>
      <c r="O17" s="86">
        <v>0</v>
      </c>
      <c r="P17" s="87">
        <v>0</v>
      </c>
      <c r="Q17" s="83">
        <v>41127.340621820811</v>
      </c>
      <c r="R17" s="83">
        <v>0</v>
      </c>
      <c r="S17" s="83">
        <v>0</v>
      </c>
      <c r="T17" s="83">
        <v>10021.07025592918</v>
      </c>
      <c r="U17" s="83">
        <v>0</v>
      </c>
      <c r="V17" s="83">
        <v>4713.6050437346557</v>
      </c>
      <c r="W17" s="83">
        <v>0</v>
      </c>
      <c r="X17" s="83">
        <v>0</v>
      </c>
      <c r="Y17" s="83">
        <v>0</v>
      </c>
      <c r="Z17" s="83">
        <v>0</v>
      </c>
      <c r="AA17" s="83">
        <v>1107.3438906030615</v>
      </c>
      <c r="AB17" s="83">
        <v>97.693576671302097</v>
      </c>
      <c r="AC17" s="83">
        <v>0</v>
      </c>
      <c r="AD17" s="19">
        <f t="shared" si="0"/>
        <v>81142.557543480289</v>
      </c>
      <c r="AE17" s="20">
        <f t="shared" si="1"/>
        <v>186.89163116583103</v>
      </c>
      <c r="AF17" s="4"/>
    </row>
    <row r="18" spans="1:32" ht="16.2" x14ac:dyDescent="0.3">
      <c r="A18" s="46">
        <v>13</v>
      </c>
      <c r="B18" s="175"/>
      <c r="C18" s="8" t="s">
        <v>21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5">
        <v>0</v>
      </c>
      <c r="J18" s="85">
        <v>0</v>
      </c>
      <c r="K18" s="85">
        <v>0</v>
      </c>
      <c r="L18" s="87">
        <v>0</v>
      </c>
      <c r="M18" s="87">
        <v>0</v>
      </c>
      <c r="N18" s="87">
        <v>0</v>
      </c>
      <c r="O18" s="87">
        <v>0</v>
      </c>
      <c r="P18" s="86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19">
        <f t="shared" si="0"/>
        <v>0</v>
      </c>
      <c r="AE18" s="20">
        <f t="shared" si="1"/>
        <v>0</v>
      </c>
      <c r="AF18" s="4"/>
    </row>
    <row r="19" spans="1:32" ht="16.2" x14ac:dyDescent="0.3">
      <c r="A19" s="46">
        <v>14</v>
      </c>
      <c r="B19" s="176" t="s">
        <v>5</v>
      </c>
      <c r="C19" s="29" t="s">
        <v>49</v>
      </c>
      <c r="D19" s="83">
        <v>0</v>
      </c>
      <c r="E19" s="83">
        <v>0</v>
      </c>
      <c r="F19" s="83">
        <v>-3062.87798417469</v>
      </c>
      <c r="G19" s="83">
        <v>-437.68099553076752</v>
      </c>
      <c r="H19" s="83">
        <v>0</v>
      </c>
      <c r="I19" s="83">
        <v>0</v>
      </c>
      <c r="J19" s="83">
        <v>0</v>
      </c>
      <c r="K19" s="83">
        <v>-288.99202318164197</v>
      </c>
      <c r="L19" s="83">
        <v>0</v>
      </c>
      <c r="M19" s="83">
        <v>0</v>
      </c>
      <c r="N19" s="83">
        <v>-79.074978042280065</v>
      </c>
      <c r="O19" s="83">
        <v>-16591.933538034245</v>
      </c>
      <c r="P19" s="83">
        <v>0</v>
      </c>
      <c r="Q19" s="88">
        <v>0</v>
      </c>
      <c r="R19" s="89">
        <v>0</v>
      </c>
      <c r="S19" s="89">
        <v>0</v>
      </c>
      <c r="T19" s="83">
        <v>2722.6266439418932</v>
      </c>
      <c r="U19" s="83">
        <v>0</v>
      </c>
      <c r="V19" s="83">
        <v>629.39573363805255</v>
      </c>
      <c r="W19" s="83">
        <v>0</v>
      </c>
      <c r="X19" s="83">
        <v>0</v>
      </c>
      <c r="Y19" s="83">
        <v>0</v>
      </c>
      <c r="Z19" s="83">
        <v>0</v>
      </c>
      <c r="AA19" s="83">
        <v>190.11385201805331</v>
      </c>
      <c r="AB19" s="83">
        <v>13.505023429176299</v>
      </c>
      <c r="AC19" s="83">
        <v>0</v>
      </c>
      <c r="AD19" s="19">
        <f t="shared" si="0"/>
        <v>-16904.918265936449</v>
      </c>
      <c r="AE19" s="20">
        <f t="shared" si="1"/>
        <v>-38.936260392740948</v>
      </c>
      <c r="AF19" s="4"/>
    </row>
    <row r="20" spans="1:32" ht="16.2" x14ac:dyDescent="0.3">
      <c r="A20" s="46">
        <v>15</v>
      </c>
      <c r="B20" s="176"/>
      <c r="C20" s="29" t="s">
        <v>23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9">
        <v>0</v>
      </c>
      <c r="R20" s="88">
        <v>0</v>
      </c>
      <c r="S20" s="89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19">
        <f t="shared" si="0"/>
        <v>0</v>
      </c>
      <c r="AE20" s="20">
        <f t="shared" si="1"/>
        <v>0</v>
      </c>
      <c r="AF20" s="4"/>
    </row>
    <row r="21" spans="1:32" ht="44.1" customHeight="1" x14ac:dyDescent="0.3">
      <c r="A21" s="46">
        <v>16</v>
      </c>
      <c r="B21" s="176"/>
      <c r="C21" s="29" t="s">
        <v>24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9">
        <v>0</v>
      </c>
      <c r="R21" s="89">
        <v>0</v>
      </c>
      <c r="S21" s="88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9">
        <f t="shared" si="0"/>
        <v>0</v>
      </c>
      <c r="AE21" s="20">
        <f t="shared" si="1"/>
        <v>0</v>
      </c>
      <c r="AF21" s="4"/>
    </row>
    <row r="22" spans="1:32" ht="68.099999999999994" customHeight="1" x14ac:dyDescent="0.3">
      <c r="A22" s="46">
        <v>17</v>
      </c>
      <c r="B22" s="90" t="s">
        <v>6</v>
      </c>
      <c r="C22" s="6" t="s">
        <v>25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91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19">
        <f t="shared" si="0"/>
        <v>0</v>
      </c>
      <c r="AE22" s="20">
        <f t="shared" si="1"/>
        <v>0</v>
      </c>
      <c r="AF22" s="4"/>
    </row>
    <row r="23" spans="1:32" ht="44.1" customHeight="1" x14ac:dyDescent="0.3">
      <c r="A23" s="46">
        <v>18</v>
      </c>
      <c r="B23" s="177" t="s">
        <v>7</v>
      </c>
      <c r="C23" s="30" t="s">
        <v>26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92">
        <v>0</v>
      </c>
      <c r="V23" s="9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19">
        <f t="shared" si="0"/>
        <v>0</v>
      </c>
      <c r="AE23" s="20">
        <f t="shared" si="1"/>
        <v>0</v>
      </c>
      <c r="AF23" s="4"/>
    </row>
    <row r="24" spans="1:32" ht="16.2" x14ac:dyDescent="0.3">
      <c r="A24" s="46">
        <v>19</v>
      </c>
      <c r="B24" s="177"/>
      <c r="C24" s="30" t="s">
        <v>50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3">
        <v>0</v>
      </c>
      <c r="V24" s="92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19">
        <f t="shared" si="0"/>
        <v>0</v>
      </c>
      <c r="AE24" s="20">
        <f t="shared" si="1"/>
        <v>0</v>
      </c>
      <c r="AF24" s="4"/>
    </row>
    <row r="25" spans="1:32" ht="16.2" x14ac:dyDescent="0.3">
      <c r="A25" s="46">
        <v>20</v>
      </c>
      <c r="B25" s="178" t="s">
        <v>8</v>
      </c>
      <c r="C25" s="31" t="s">
        <v>28</v>
      </c>
      <c r="D25" s="83">
        <v>0</v>
      </c>
      <c r="E25" s="83">
        <v>0</v>
      </c>
      <c r="F25" s="83">
        <v>0</v>
      </c>
      <c r="G25" s="83">
        <v>-38.504829461266603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-17.244203381582999</v>
      </c>
      <c r="P25" s="83">
        <v>0</v>
      </c>
      <c r="Q25" s="83">
        <v>-11.230142400229699</v>
      </c>
      <c r="R25" s="83">
        <v>0</v>
      </c>
      <c r="S25" s="83">
        <v>0</v>
      </c>
      <c r="T25" s="83">
        <v>1.1200325653415999</v>
      </c>
      <c r="U25" s="83">
        <v>0</v>
      </c>
      <c r="V25" s="83">
        <v>0</v>
      </c>
      <c r="W25" s="94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9">
        <f t="shared" si="0"/>
        <v>-65.859142677737694</v>
      </c>
      <c r="AE25" s="20">
        <f t="shared" si="1"/>
        <v>-0.15169009918907309</v>
      </c>
      <c r="AF25" s="4"/>
    </row>
    <row r="26" spans="1:32" ht="16.2" x14ac:dyDescent="0.3">
      <c r="A26" s="46">
        <v>21</v>
      </c>
      <c r="B26" s="178"/>
      <c r="C26" s="31" t="s">
        <v>29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-5.7753301269800002E-2</v>
      </c>
      <c r="P26" s="83">
        <v>0</v>
      </c>
      <c r="Q26" s="83">
        <v>-0.1121736961545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95">
        <v>0</v>
      </c>
      <c r="X26" s="94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9">
        <f t="shared" si="0"/>
        <v>-0.16992699742430001</v>
      </c>
      <c r="AE26" s="20">
        <f t="shared" si="1"/>
        <v>-3.9138443116883381E-4</v>
      </c>
      <c r="AF26" s="4"/>
    </row>
    <row r="27" spans="1:32" ht="16.2" x14ac:dyDescent="0.3">
      <c r="A27" s="46">
        <v>22</v>
      </c>
      <c r="B27" s="178"/>
      <c r="C27" s="31" t="s">
        <v>30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95">
        <v>0</v>
      </c>
      <c r="X27" s="95">
        <v>0</v>
      </c>
      <c r="Y27" s="94">
        <v>0</v>
      </c>
      <c r="Z27" s="95">
        <v>0</v>
      </c>
      <c r="AA27" s="95">
        <v>0</v>
      </c>
      <c r="AB27" s="95">
        <v>0</v>
      </c>
      <c r="AC27" s="95">
        <v>0</v>
      </c>
      <c r="AD27" s="19">
        <f t="shared" si="0"/>
        <v>0</v>
      </c>
      <c r="AE27" s="20">
        <f t="shared" si="1"/>
        <v>0</v>
      </c>
      <c r="AF27" s="4"/>
    </row>
    <row r="28" spans="1:32" ht="16.2" x14ac:dyDescent="0.3">
      <c r="A28" s="46">
        <v>23</v>
      </c>
      <c r="B28" s="178"/>
      <c r="C28" s="31" t="s">
        <v>31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95">
        <v>0</v>
      </c>
      <c r="X28" s="95">
        <v>0</v>
      </c>
      <c r="Y28" s="95">
        <v>0</v>
      </c>
      <c r="Z28" s="94">
        <v>0</v>
      </c>
      <c r="AA28" s="95">
        <v>0</v>
      </c>
      <c r="AB28" s="95">
        <v>0</v>
      </c>
      <c r="AC28" s="95">
        <v>0</v>
      </c>
      <c r="AD28" s="19">
        <f t="shared" si="0"/>
        <v>0</v>
      </c>
      <c r="AE28" s="20">
        <f t="shared" si="1"/>
        <v>0</v>
      </c>
      <c r="AF28" s="4"/>
    </row>
    <row r="29" spans="1:32" ht="16.2" x14ac:dyDescent="0.3">
      <c r="A29" s="46">
        <v>24</v>
      </c>
      <c r="B29" s="178"/>
      <c r="C29" s="31" t="s">
        <v>32</v>
      </c>
      <c r="D29" s="83">
        <v>0</v>
      </c>
      <c r="E29" s="83">
        <v>0</v>
      </c>
      <c r="F29" s="83">
        <v>-424.72838523487974</v>
      </c>
      <c r="G29" s="83">
        <v>-19.511320488583699</v>
      </c>
      <c r="H29" s="83">
        <v>0</v>
      </c>
      <c r="I29" s="83">
        <v>0</v>
      </c>
      <c r="J29" s="83">
        <v>0</v>
      </c>
      <c r="K29" s="83">
        <v>-2.5754326987287</v>
      </c>
      <c r="L29" s="83">
        <v>0</v>
      </c>
      <c r="M29" s="83">
        <v>0</v>
      </c>
      <c r="N29" s="83">
        <v>-1.5573289999944</v>
      </c>
      <c r="O29" s="83">
        <v>-112.07184923511061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95">
        <v>0</v>
      </c>
      <c r="X29" s="95">
        <v>0</v>
      </c>
      <c r="Y29" s="95">
        <v>0</v>
      </c>
      <c r="Z29" s="95">
        <v>0</v>
      </c>
      <c r="AA29" s="94">
        <v>0</v>
      </c>
      <c r="AB29" s="95">
        <v>0</v>
      </c>
      <c r="AC29" s="95">
        <v>0</v>
      </c>
      <c r="AD29" s="19">
        <f t="shared" si="0"/>
        <v>-560.44431665729712</v>
      </c>
      <c r="AE29" s="20">
        <f t="shared" si="1"/>
        <v>-1.2908436175625293</v>
      </c>
      <c r="AF29" s="4"/>
    </row>
    <row r="30" spans="1:32" ht="16.2" x14ac:dyDescent="0.3">
      <c r="A30" s="46">
        <v>25</v>
      </c>
      <c r="B30" s="178"/>
      <c r="C30" s="31" t="s">
        <v>33</v>
      </c>
      <c r="D30" s="83">
        <v>0</v>
      </c>
      <c r="E30" s="83">
        <v>0</v>
      </c>
      <c r="F30" s="83">
        <v>-33.211140537670502</v>
      </c>
      <c r="G30" s="83">
        <v>-2.2309462499891994</v>
      </c>
      <c r="H30" s="83">
        <v>0</v>
      </c>
      <c r="I30" s="83">
        <v>0</v>
      </c>
      <c r="J30" s="83">
        <v>0</v>
      </c>
      <c r="K30" s="83">
        <v>-10.795750073972</v>
      </c>
      <c r="L30" s="83">
        <v>0</v>
      </c>
      <c r="M30" s="83">
        <v>0</v>
      </c>
      <c r="N30" s="83">
        <v>0</v>
      </c>
      <c r="O30" s="83">
        <v>-50.266863440247796</v>
      </c>
      <c r="P30" s="83">
        <v>0</v>
      </c>
      <c r="Q30" s="83">
        <v>-11.046586749005201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0</v>
      </c>
      <c r="AC30" s="95">
        <v>0</v>
      </c>
      <c r="AD30" s="19">
        <f t="shared" si="0"/>
        <v>-107.5512870508847</v>
      </c>
      <c r="AE30" s="20">
        <f t="shared" si="1"/>
        <v>-0.24771754895886208</v>
      </c>
      <c r="AF30" s="4"/>
    </row>
    <row r="31" spans="1:32" ht="16.2" x14ac:dyDescent="0.3">
      <c r="A31" s="46">
        <v>26</v>
      </c>
      <c r="B31" s="178"/>
      <c r="C31" s="31" t="s">
        <v>34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4">
        <v>0</v>
      </c>
      <c r="AD31" s="19">
        <f t="shared" si="0"/>
        <v>0</v>
      </c>
      <c r="AE31" s="20">
        <f t="shared" si="1"/>
        <v>0</v>
      </c>
      <c r="AF31" s="4"/>
    </row>
    <row r="32" spans="1:32" ht="16.2" x14ac:dyDescent="0.3">
      <c r="A32" s="1"/>
      <c r="B32" s="179" t="s">
        <v>39</v>
      </c>
      <c r="C32" s="179"/>
      <c r="D32" s="22">
        <f t="shared" ref="D32:AC32" si="2">SUM(D6:D31)</f>
        <v>0</v>
      </c>
      <c r="E32" s="22">
        <f t="shared" si="2"/>
        <v>0</v>
      </c>
      <c r="F32" s="22">
        <f t="shared" si="2"/>
        <v>7626.3927834581536</v>
      </c>
      <c r="G32" s="22">
        <f t="shared" si="2"/>
        <v>12733.867403683873</v>
      </c>
      <c r="H32" s="22">
        <f t="shared" si="2"/>
        <v>0</v>
      </c>
      <c r="I32" s="22">
        <f t="shared" ref="I32:K32" si="3">SUM(I6:I31)</f>
        <v>0</v>
      </c>
      <c r="J32" s="22">
        <f t="shared" si="3"/>
        <v>0</v>
      </c>
      <c r="K32" s="22">
        <f t="shared" si="3"/>
        <v>578.0887109866261</v>
      </c>
      <c r="L32" s="22">
        <f t="shared" si="2"/>
        <v>0</v>
      </c>
      <c r="M32" s="22">
        <f t="shared" si="2"/>
        <v>0</v>
      </c>
      <c r="N32" s="22">
        <f t="shared" si="2"/>
        <v>492.98769536486674</v>
      </c>
      <c r="O32" s="22">
        <f t="shared" si="2"/>
        <v>-64625.202968827412</v>
      </c>
      <c r="P32" s="22">
        <f t="shared" si="2"/>
        <v>0</v>
      </c>
      <c r="Q32" s="22">
        <f t="shared" si="2"/>
        <v>53357.306433738166</v>
      </c>
      <c r="R32" s="22">
        <f t="shared" si="2"/>
        <v>0</v>
      </c>
      <c r="S32" s="22">
        <f t="shared" si="2"/>
        <v>0</v>
      </c>
      <c r="T32" s="22">
        <f t="shared" si="2"/>
        <v>15417.838811553513</v>
      </c>
      <c r="U32" s="22">
        <f t="shared" si="2"/>
        <v>0</v>
      </c>
      <c r="V32" s="22">
        <f t="shared" si="2"/>
        <v>14819.20793476596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2866.9828109475156</v>
      </c>
      <c r="AB32" s="22">
        <f t="shared" si="2"/>
        <v>149.43302320699439</v>
      </c>
      <c r="AC32" s="22">
        <f t="shared" si="2"/>
        <v>0</v>
      </c>
      <c r="AD32" s="12">
        <f>SUM(AD6:AD31)</f>
        <v>43416.902638878244</v>
      </c>
      <c r="AE32" s="23"/>
      <c r="AF32" s="4"/>
    </row>
    <row r="33" spans="1:32" ht="16.2" x14ac:dyDescent="0.3">
      <c r="A33" s="1"/>
      <c r="B33" s="134" t="str">
        <f>AE3</f>
        <v>% do Brasil</v>
      </c>
      <c r="C33" s="134"/>
      <c r="D33" s="14">
        <f t="shared" ref="D33:AC33" si="4">D32/$AD$32*100</f>
        <v>0</v>
      </c>
      <c r="E33" s="14">
        <f t="shared" si="4"/>
        <v>0</v>
      </c>
      <c r="F33" s="14">
        <f t="shared" si="4"/>
        <v>17.565492515417251</v>
      </c>
      <c r="G33" s="14">
        <f t="shared" si="4"/>
        <v>29.329285669220361</v>
      </c>
      <c r="H33" s="14">
        <f t="shared" si="4"/>
        <v>0</v>
      </c>
      <c r="I33" s="14">
        <f t="shared" si="4"/>
        <v>0</v>
      </c>
      <c r="J33" s="14">
        <f t="shared" si="4"/>
        <v>0</v>
      </c>
      <c r="K33" s="14">
        <f t="shared" si="4"/>
        <v>1.3314830765218357</v>
      </c>
      <c r="L33" s="14">
        <f t="shared" si="4"/>
        <v>0</v>
      </c>
      <c r="M33" s="14">
        <f t="shared" si="4"/>
        <v>0</v>
      </c>
      <c r="N33" s="14">
        <f t="shared" si="4"/>
        <v>1.1354741250551907</v>
      </c>
      <c r="O33" s="14">
        <f t="shared" si="4"/>
        <v>-148.84802701461692</v>
      </c>
      <c r="P33" s="14">
        <f t="shared" si="4"/>
        <v>0</v>
      </c>
      <c r="Q33" s="14">
        <f t="shared" si="4"/>
        <v>122.89523938992058</v>
      </c>
      <c r="R33" s="14">
        <f t="shared" si="4"/>
        <v>0</v>
      </c>
      <c r="S33" s="14">
        <f t="shared" si="4"/>
        <v>0</v>
      </c>
      <c r="T33" s="14">
        <f t="shared" si="4"/>
        <v>35.511143988763962</v>
      </c>
      <c r="U33" s="14">
        <f t="shared" si="4"/>
        <v>0</v>
      </c>
      <c r="V33" s="14">
        <f t="shared" si="4"/>
        <v>34.132347159872943</v>
      </c>
      <c r="W33" s="14">
        <f t="shared" si="4"/>
        <v>0</v>
      </c>
      <c r="X33" s="14">
        <f t="shared" si="4"/>
        <v>0</v>
      </c>
      <c r="Y33" s="14">
        <f t="shared" si="4"/>
        <v>0</v>
      </c>
      <c r="Z33" s="14">
        <f t="shared" si="4"/>
        <v>0</v>
      </c>
      <c r="AA33" s="14">
        <f t="shared" si="4"/>
        <v>6.6033794137590958</v>
      </c>
      <c r="AB33" s="14">
        <f t="shared" si="4"/>
        <v>0.34418167608571554</v>
      </c>
      <c r="AC33" s="14">
        <f t="shared" si="4"/>
        <v>0</v>
      </c>
      <c r="AD33" s="15"/>
      <c r="AE33" s="15"/>
      <c r="AF33" s="4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</row>
    <row r="37" spans="1:32" x14ac:dyDescent="0.3">
      <c r="A37" s="1"/>
      <c r="B37" s="2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/>
      <c r="AE37" s="1"/>
      <c r="AF37" s="4"/>
    </row>
    <row r="38" spans="1:32" x14ac:dyDescent="0.3">
      <c r="A38" s="1"/>
      <c r="B38" s="2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"/>
      <c r="AE38" s="1"/>
      <c r="AF38" s="4"/>
    </row>
    <row r="39" spans="1:32" x14ac:dyDescent="0.3">
      <c r="C39" s="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2" x14ac:dyDescent="0.3"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32" x14ac:dyDescent="0.3"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32" x14ac:dyDescent="0.3">
      <c r="C42" s="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32" x14ac:dyDescent="0.3">
      <c r="C43" s="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32" x14ac:dyDescent="0.3">
      <c r="C44" s="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32" x14ac:dyDescent="0.3"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32" x14ac:dyDescent="0.3"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2" x14ac:dyDescent="0.3">
      <c r="C47" s="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2" x14ac:dyDescent="0.3">
      <c r="C48" s="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x14ac:dyDescent="0.3">
      <c r="C49" s="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x14ac:dyDescent="0.3">
      <c r="C50" s="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x14ac:dyDescent="0.3">
      <c r="C51" s="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x14ac:dyDescent="0.3">
      <c r="C52" s="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x14ac:dyDescent="0.3">
      <c r="C53" s="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x14ac:dyDescent="0.3"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x14ac:dyDescent="0.3">
      <c r="C55" s="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x14ac:dyDescent="0.3"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x14ac:dyDescent="0.3">
      <c r="C57" s="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x14ac:dyDescent="0.3">
      <c r="C58" s="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x14ac:dyDescent="0.3"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x14ac:dyDescent="0.3"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x14ac:dyDescent="0.3"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x14ac:dyDescent="0.3">
      <c r="C62" s="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62"/>
  <sheetViews>
    <sheetView showGridLines="0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AE33"/>
    </sheetView>
  </sheetViews>
  <sheetFormatPr defaultColWidth="8.6640625" defaultRowHeight="14.4" x14ac:dyDescent="0.3"/>
  <cols>
    <col min="1" max="1" width="4.5546875" style="17" bestFit="1" customWidth="1"/>
    <col min="2" max="2" width="10.77734375" style="18" customWidth="1"/>
    <col min="3" max="3" width="10.77734375" style="17" customWidth="1"/>
    <col min="4" max="31" width="12.77734375" style="17" customWidth="1"/>
    <col min="32" max="16384" width="8.6640625" style="5"/>
  </cols>
  <sheetData>
    <row r="1" spans="1:32" ht="16.2" x14ac:dyDescent="0.35">
      <c r="A1" s="77"/>
      <c r="B1" s="78"/>
      <c r="C1" s="3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6">
        <v>17</v>
      </c>
      <c r="U1" s="46">
        <v>18</v>
      </c>
      <c r="V1" s="4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3"/>
      <c r="AE1" s="3"/>
      <c r="AF1" s="4"/>
    </row>
    <row r="2" spans="1:32" ht="16.2" x14ac:dyDescent="0.35">
      <c r="A2" s="77"/>
      <c r="B2" s="160" t="s">
        <v>53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4"/>
    </row>
    <row r="3" spans="1:32" ht="16.2" x14ac:dyDescent="0.35">
      <c r="A3" s="77"/>
      <c r="B3" s="160" t="s">
        <v>63</v>
      </c>
      <c r="C3" s="160"/>
      <c r="D3" s="161" t="s">
        <v>41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0" t="s">
        <v>42</v>
      </c>
      <c r="AE3" s="162" t="s">
        <v>64</v>
      </c>
      <c r="AF3" s="4"/>
    </row>
    <row r="4" spans="1:32" ht="32.4" x14ac:dyDescent="0.35">
      <c r="A4" s="77"/>
      <c r="B4" s="160"/>
      <c r="C4" s="160"/>
      <c r="D4" s="165" t="s">
        <v>3</v>
      </c>
      <c r="E4" s="165"/>
      <c r="F4" s="165"/>
      <c r="G4" s="165"/>
      <c r="H4" s="165"/>
      <c r="I4" s="166" t="s">
        <v>4</v>
      </c>
      <c r="J4" s="167"/>
      <c r="K4" s="167"/>
      <c r="L4" s="167"/>
      <c r="M4" s="167"/>
      <c r="N4" s="167"/>
      <c r="O4" s="167"/>
      <c r="P4" s="168"/>
      <c r="Q4" s="169" t="s">
        <v>5</v>
      </c>
      <c r="R4" s="169"/>
      <c r="S4" s="169"/>
      <c r="T4" s="6" t="s">
        <v>6</v>
      </c>
      <c r="U4" s="170" t="s">
        <v>7</v>
      </c>
      <c r="V4" s="170"/>
      <c r="W4" s="171" t="s">
        <v>8</v>
      </c>
      <c r="X4" s="171"/>
      <c r="Y4" s="171"/>
      <c r="Z4" s="171"/>
      <c r="AA4" s="171"/>
      <c r="AB4" s="171"/>
      <c r="AC4" s="171"/>
      <c r="AD4" s="160"/>
      <c r="AE4" s="163"/>
      <c r="AF4" s="4"/>
    </row>
    <row r="5" spans="1:32" ht="16.2" x14ac:dyDescent="0.35">
      <c r="A5" s="77"/>
      <c r="B5" s="160"/>
      <c r="C5" s="160"/>
      <c r="D5" s="28" t="s">
        <v>9</v>
      </c>
      <c r="E5" s="28" t="s">
        <v>10</v>
      </c>
      <c r="F5" s="28" t="s">
        <v>45</v>
      </c>
      <c r="G5" s="28" t="s">
        <v>46</v>
      </c>
      <c r="H5" s="28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47</v>
      </c>
      <c r="O5" s="8" t="s">
        <v>48</v>
      </c>
      <c r="P5" s="8" t="s">
        <v>21</v>
      </c>
      <c r="Q5" s="29" t="s">
        <v>49</v>
      </c>
      <c r="R5" s="29" t="s">
        <v>23</v>
      </c>
      <c r="S5" s="29" t="s">
        <v>24</v>
      </c>
      <c r="T5" s="6" t="s">
        <v>25</v>
      </c>
      <c r="U5" s="30" t="s">
        <v>26</v>
      </c>
      <c r="V5" s="30" t="s">
        <v>50</v>
      </c>
      <c r="W5" s="31" t="s">
        <v>28</v>
      </c>
      <c r="X5" s="31" t="s">
        <v>29</v>
      </c>
      <c r="Y5" s="31" t="s">
        <v>30</v>
      </c>
      <c r="Z5" s="31" t="s">
        <v>31</v>
      </c>
      <c r="AA5" s="31" t="s">
        <v>32</v>
      </c>
      <c r="AB5" s="31" t="s">
        <v>33</v>
      </c>
      <c r="AC5" s="31" t="s">
        <v>34</v>
      </c>
      <c r="AD5" s="160"/>
      <c r="AE5" s="164"/>
      <c r="AF5" s="4"/>
    </row>
    <row r="6" spans="1:32" ht="16.2" x14ac:dyDescent="0.3">
      <c r="A6" s="46">
        <v>1</v>
      </c>
      <c r="B6" s="172" t="s">
        <v>3</v>
      </c>
      <c r="C6" s="28" t="s">
        <v>9</v>
      </c>
      <c r="D6" s="81">
        <v>0</v>
      </c>
      <c r="E6" s="82">
        <v>0</v>
      </c>
      <c r="F6" s="82">
        <v>0</v>
      </c>
      <c r="G6" s="82">
        <v>397.6034586046988</v>
      </c>
      <c r="H6" s="82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-12137.333750548369</v>
      </c>
      <c r="P6" s="83">
        <v>0</v>
      </c>
      <c r="Q6" s="83">
        <v>3482.7645796602128</v>
      </c>
      <c r="R6" s="83">
        <v>166.2543927589459</v>
      </c>
      <c r="S6" s="83">
        <v>236.80518318021788</v>
      </c>
      <c r="T6" s="83">
        <v>668.20782153193363</v>
      </c>
      <c r="U6" s="83">
        <v>0</v>
      </c>
      <c r="V6" s="83">
        <v>1688.6636341869448</v>
      </c>
      <c r="W6" s="83">
        <v>0</v>
      </c>
      <c r="X6" s="83">
        <v>0</v>
      </c>
      <c r="Y6" s="83">
        <v>0</v>
      </c>
      <c r="Z6" s="83">
        <v>0</v>
      </c>
      <c r="AA6" s="83">
        <v>659.01528887681457</v>
      </c>
      <c r="AB6" s="83">
        <v>272.67663576782519</v>
      </c>
      <c r="AC6" s="83">
        <v>0</v>
      </c>
      <c r="AD6" s="19">
        <f>SUM(D6:AC6)</f>
        <v>-4565.3427559807769</v>
      </c>
      <c r="AE6" s="20">
        <f t="shared" ref="AE6:AE31" si="0">AD6/$AD$32*100</f>
        <v>-9.0068245432389062</v>
      </c>
      <c r="AF6" s="4"/>
    </row>
    <row r="7" spans="1:32" ht="16.2" x14ac:dyDescent="0.3">
      <c r="A7" s="46">
        <v>2</v>
      </c>
      <c r="B7" s="172"/>
      <c r="C7" s="28" t="s">
        <v>10</v>
      </c>
      <c r="D7" s="82">
        <v>0</v>
      </c>
      <c r="E7" s="81">
        <v>0</v>
      </c>
      <c r="F7" s="82">
        <v>0</v>
      </c>
      <c r="G7" s="82">
        <v>5.6113540649879994</v>
      </c>
      <c r="H7" s="82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-1140.2484629657442</v>
      </c>
      <c r="P7" s="83">
        <v>0</v>
      </c>
      <c r="Q7" s="83">
        <v>228.1146004389409</v>
      </c>
      <c r="R7" s="83">
        <v>3.4301167531073</v>
      </c>
      <c r="S7" s="83">
        <v>7.5057275445896003</v>
      </c>
      <c r="T7" s="83">
        <v>95.547611359663009</v>
      </c>
      <c r="U7" s="83">
        <v>0</v>
      </c>
      <c r="V7" s="83">
        <v>95.881152040157303</v>
      </c>
      <c r="W7" s="83">
        <v>0</v>
      </c>
      <c r="X7" s="83">
        <v>0</v>
      </c>
      <c r="Y7" s="83">
        <v>0</v>
      </c>
      <c r="Z7" s="83">
        <v>0</v>
      </c>
      <c r="AA7" s="83">
        <v>753.79511288776382</v>
      </c>
      <c r="AB7" s="83">
        <v>4.8048372811520004</v>
      </c>
      <c r="AC7" s="83">
        <v>0</v>
      </c>
      <c r="AD7" s="19">
        <f>SUM(D7:AC7)</f>
        <v>54.442049404617819</v>
      </c>
      <c r="AE7" s="20">
        <f t="shared" si="0"/>
        <v>0.10740704761309745</v>
      </c>
      <c r="AF7" s="4"/>
    </row>
    <row r="8" spans="1:32" ht="16.2" x14ac:dyDescent="0.3">
      <c r="A8" s="46">
        <v>3</v>
      </c>
      <c r="B8" s="172"/>
      <c r="C8" s="21" t="s">
        <v>45</v>
      </c>
      <c r="D8" s="82">
        <v>0</v>
      </c>
      <c r="E8" s="82">
        <v>0</v>
      </c>
      <c r="F8" s="81">
        <v>0</v>
      </c>
      <c r="G8" s="82">
        <v>97.0100087185631</v>
      </c>
      <c r="H8" s="82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-2657.8819863187264</v>
      </c>
      <c r="P8" s="83">
        <v>0</v>
      </c>
      <c r="Q8" s="83">
        <v>724.20538902842202</v>
      </c>
      <c r="R8" s="83">
        <v>133.36872545950519</v>
      </c>
      <c r="S8" s="83">
        <v>36.970674161405121</v>
      </c>
      <c r="T8" s="83">
        <v>185.72256285175678</v>
      </c>
      <c r="U8" s="83">
        <v>0</v>
      </c>
      <c r="V8" s="83">
        <v>152.24457238500099</v>
      </c>
      <c r="W8" s="83">
        <v>0</v>
      </c>
      <c r="X8" s="83">
        <v>0</v>
      </c>
      <c r="Y8" s="83">
        <v>0</v>
      </c>
      <c r="Z8" s="83">
        <v>0</v>
      </c>
      <c r="AA8" s="83">
        <v>267.7631012339574</v>
      </c>
      <c r="AB8" s="83">
        <v>16.372818238071801</v>
      </c>
      <c r="AC8" s="83">
        <v>0</v>
      </c>
      <c r="AD8" s="19">
        <f>SUM(D8:AC8)</f>
        <v>-1044.2241342420439</v>
      </c>
      <c r="AE8" s="20">
        <f t="shared" si="0"/>
        <v>-2.0601177312727583</v>
      </c>
      <c r="AF8" s="4"/>
    </row>
    <row r="9" spans="1:32" ht="16.2" x14ac:dyDescent="0.3">
      <c r="A9" s="46">
        <v>4</v>
      </c>
      <c r="B9" s="172"/>
      <c r="C9" s="28" t="s">
        <v>46</v>
      </c>
      <c r="D9" s="82">
        <v>0</v>
      </c>
      <c r="E9" s="82">
        <v>0</v>
      </c>
      <c r="F9" s="82">
        <v>-84.451135639920693</v>
      </c>
      <c r="G9" s="81">
        <v>0</v>
      </c>
      <c r="H9" s="82">
        <v>0</v>
      </c>
      <c r="I9" s="83">
        <v>0</v>
      </c>
      <c r="J9" s="83">
        <v>0</v>
      </c>
      <c r="K9" s="83">
        <v>-2.7364490955515</v>
      </c>
      <c r="L9" s="83">
        <v>0</v>
      </c>
      <c r="M9" s="83">
        <v>0</v>
      </c>
      <c r="N9" s="83">
        <v>-3.9925968548425002</v>
      </c>
      <c r="O9" s="83">
        <v>-621.08071234310273</v>
      </c>
      <c r="P9" s="83">
        <v>0</v>
      </c>
      <c r="Q9" s="83">
        <v>68.26374841852035</v>
      </c>
      <c r="R9" s="83">
        <v>-3.7878806159433993</v>
      </c>
      <c r="S9" s="83">
        <v>10.0470112011064</v>
      </c>
      <c r="T9" s="83">
        <v>49.497688978372601</v>
      </c>
      <c r="U9" s="83">
        <v>0</v>
      </c>
      <c r="V9" s="83">
        <v>41.699413372069898</v>
      </c>
      <c r="W9" s="83">
        <v>0</v>
      </c>
      <c r="X9" s="83">
        <v>0</v>
      </c>
      <c r="Y9" s="83">
        <v>0</v>
      </c>
      <c r="Z9" s="83">
        <v>0</v>
      </c>
      <c r="AA9" s="83">
        <v>22.9830844738525</v>
      </c>
      <c r="AB9" s="83">
        <v>2.5394125124481</v>
      </c>
      <c r="AC9" s="83">
        <v>0</v>
      </c>
      <c r="AD9" s="19">
        <f>SUM(D9:AC9)</f>
        <v>-521.01841559299112</v>
      </c>
      <c r="AE9" s="20">
        <f t="shared" si="0"/>
        <v>-1.0279012341175813</v>
      </c>
      <c r="AF9" s="4"/>
    </row>
    <row r="10" spans="1:32" ht="16.2" x14ac:dyDescent="0.3">
      <c r="A10" s="46">
        <v>5</v>
      </c>
      <c r="B10" s="172"/>
      <c r="C10" s="28" t="s">
        <v>13</v>
      </c>
      <c r="D10" s="82">
        <v>0</v>
      </c>
      <c r="E10" s="82">
        <v>0</v>
      </c>
      <c r="F10" s="82">
        <v>0</v>
      </c>
      <c r="G10" s="82">
        <v>4.5987305489999998E-4</v>
      </c>
      <c r="H10" s="81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-64.235304336774306</v>
      </c>
      <c r="P10" s="83">
        <v>0</v>
      </c>
      <c r="Q10" s="83">
        <v>11.4178827818786</v>
      </c>
      <c r="R10" s="83">
        <v>4.3023624718899998E-2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4.5868778085500002E-2</v>
      </c>
      <c r="AB10" s="83">
        <v>0</v>
      </c>
      <c r="AC10" s="83">
        <v>0</v>
      </c>
      <c r="AD10" s="19">
        <f>SUM(D10:AC10)</f>
        <v>-52.728069279036411</v>
      </c>
      <c r="AE10" s="20">
        <f t="shared" si="0"/>
        <v>-0.104025588851543</v>
      </c>
      <c r="AF10" s="4"/>
    </row>
    <row r="11" spans="1:32" ht="16.2" x14ac:dyDescent="0.3">
      <c r="A11" s="46">
        <v>6</v>
      </c>
      <c r="B11" s="173" t="s">
        <v>4</v>
      </c>
      <c r="C11" s="7" t="s">
        <v>14</v>
      </c>
      <c r="D11" s="83">
        <v>0</v>
      </c>
      <c r="E11" s="83">
        <v>0</v>
      </c>
      <c r="F11" s="83">
        <v>0</v>
      </c>
      <c r="G11" s="83">
        <v>62.046792913680299</v>
      </c>
      <c r="H11" s="83">
        <v>0</v>
      </c>
      <c r="I11" s="84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-1457.5988847748254</v>
      </c>
      <c r="P11" s="85">
        <v>0</v>
      </c>
      <c r="Q11" s="83">
        <v>642.00002344199993</v>
      </c>
      <c r="R11" s="83">
        <v>14.416450743707355</v>
      </c>
      <c r="S11" s="83">
        <v>18.407836248965697</v>
      </c>
      <c r="T11" s="83">
        <v>75.320420345481892</v>
      </c>
      <c r="U11" s="83">
        <v>0</v>
      </c>
      <c r="V11" s="83">
        <v>199.86254459031974</v>
      </c>
      <c r="W11" s="83">
        <v>0</v>
      </c>
      <c r="X11" s="83">
        <v>0</v>
      </c>
      <c r="Y11" s="83">
        <v>0</v>
      </c>
      <c r="Z11" s="83">
        <v>0</v>
      </c>
      <c r="AA11" s="83">
        <v>28.9556200306912</v>
      </c>
      <c r="AB11" s="83">
        <v>8.9801793363354996</v>
      </c>
      <c r="AC11" s="83">
        <v>0</v>
      </c>
      <c r="AD11" s="19">
        <f>SUM(D11:AB11)</f>
        <v>-407.60901712364364</v>
      </c>
      <c r="AE11" s="20">
        <f t="shared" si="0"/>
        <v>-0.80415931414245367</v>
      </c>
      <c r="AF11" s="4"/>
    </row>
    <row r="12" spans="1:32" ht="16.2" x14ac:dyDescent="0.3">
      <c r="A12" s="46">
        <v>7</v>
      </c>
      <c r="B12" s="174"/>
      <c r="C12" s="7" t="s">
        <v>15</v>
      </c>
      <c r="D12" s="83">
        <v>0</v>
      </c>
      <c r="E12" s="83">
        <v>0</v>
      </c>
      <c r="F12" s="83">
        <v>0</v>
      </c>
      <c r="G12" s="83">
        <v>5.1781820871219999</v>
      </c>
      <c r="H12" s="83">
        <v>0</v>
      </c>
      <c r="I12" s="85">
        <v>0</v>
      </c>
      <c r="J12" s="84">
        <v>0</v>
      </c>
      <c r="K12" s="85">
        <v>0</v>
      </c>
      <c r="L12" s="85">
        <v>0</v>
      </c>
      <c r="M12" s="85">
        <v>0</v>
      </c>
      <c r="N12" s="85">
        <v>0</v>
      </c>
      <c r="O12" s="85">
        <v>-114.76632563939296</v>
      </c>
      <c r="P12" s="85">
        <v>0</v>
      </c>
      <c r="Q12" s="83">
        <v>60.332991340675598</v>
      </c>
      <c r="R12" s="83">
        <v>0.57377049852759998</v>
      </c>
      <c r="S12" s="83">
        <v>0</v>
      </c>
      <c r="T12" s="83">
        <v>7.5025871150776995</v>
      </c>
      <c r="U12" s="83">
        <v>0</v>
      </c>
      <c r="V12" s="83">
        <v>3.9490783014060002</v>
      </c>
      <c r="W12" s="83">
        <v>0</v>
      </c>
      <c r="X12" s="83">
        <v>0</v>
      </c>
      <c r="Y12" s="83">
        <v>0</v>
      </c>
      <c r="Z12" s="83">
        <v>0</v>
      </c>
      <c r="AA12" s="83">
        <v>32.489384152304403</v>
      </c>
      <c r="AB12" s="83">
        <v>0</v>
      </c>
      <c r="AC12" s="83">
        <v>0</v>
      </c>
      <c r="AD12" s="19">
        <f>SUM(D12:AC12)</f>
        <v>-4.7403321442796624</v>
      </c>
      <c r="AE12" s="20">
        <f t="shared" si="0"/>
        <v>-9.35205573431914E-3</v>
      </c>
      <c r="AF12" s="4"/>
    </row>
    <row r="13" spans="1:32" ht="16.2" x14ac:dyDescent="0.3">
      <c r="A13" s="46">
        <v>8</v>
      </c>
      <c r="B13" s="174"/>
      <c r="C13" s="7" t="s">
        <v>16</v>
      </c>
      <c r="D13" s="83">
        <v>0</v>
      </c>
      <c r="E13" s="83">
        <v>0</v>
      </c>
      <c r="F13" s="83">
        <v>0</v>
      </c>
      <c r="G13" s="83">
        <v>2.9338327338161996</v>
      </c>
      <c r="H13" s="83">
        <v>0</v>
      </c>
      <c r="I13" s="85">
        <v>0</v>
      </c>
      <c r="J13" s="85">
        <v>0</v>
      </c>
      <c r="K13" s="84">
        <v>0</v>
      </c>
      <c r="L13" s="85">
        <v>0</v>
      </c>
      <c r="M13" s="85">
        <v>0</v>
      </c>
      <c r="N13" s="85">
        <v>0</v>
      </c>
      <c r="O13" s="85">
        <v>-178.2623730483908</v>
      </c>
      <c r="P13" s="85">
        <v>0</v>
      </c>
      <c r="Q13" s="83">
        <v>65.418481430385199</v>
      </c>
      <c r="R13" s="83">
        <v>2.880932167958</v>
      </c>
      <c r="S13" s="83">
        <v>2.0238379152934001</v>
      </c>
      <c r="T13" s="83">
        <v>10.3203846344003</v>
      </c>
      <c r="U13" s="83">
        <v>0</v>
      </c>
      <c r="V13" s="83">
        <v>8.9742609450049002</v>
      </c>
      <c r="W13" s="83">
        <v>0</v>
      </c>
      <c r="X13" s="83">
        <v>0</v>
      </c>
      <c r="Y13" s="83">
        <v>0</v>
      </c>
      <c r="Z13" s="83">
        <v>0</v>
      </c>
      <c r="AA13" s="83">
        <v>4.2430494749671004</v>
      </c>
      <c r="AB13" s="83">
        <v>0.137868018969</v>
      </c>
      <c r="AC13" s="83">
        <v>0</v>
      </c>
      <c r="AD13" s="19">
        <f>SUM(D13:AC13)</f>
        <v>-81.329725727596724</v>
      </c>
      <c r="AE13" s="20">
        <f t="shared" si="0"/>
        <v>-0.1604529186376146</v>
      </c>
      <c r="AF13" s="4"/>
    </row>
    <row r="14" spans="1:32" ht="16.2" x14ac:dyDescent="0.3">
      <c r="A14" s="46">
        <v>9</v>
      </c>
      <c r="B14" s="174"/>
      <c r="C14" s="8" t="s">
        <v>17</v>
      </c>
      <c r="D14" s="83">
        <v>0</v>
      </c>
      <c r="E14" s="83">
        <v>0</v>
      </c>
      <c r="F14" s="83">
        <v>0</v>
      </c>
      <c r="G14" s="83">
        <v>105.36413900432282</v>
      </c>
      <c r="H14" s="83">
        <v>0</v>
      </c>
      <c r="I14" s="85">
        <v>0</v>
      </c>
      <c r="J14" s="85">
        <v>0</v>
      </c>
      <c r="K14" s="85">
        <v>0</v>
      </c>
      <c r="L14" s="86">
        <v>0</v>
      </c>
      <c r="M14" s="87">
        <v>0</v>
      </c>
      <c r="N14" s="87">
        <v>0</v>
      </c>
      <c r="O14" s="87">
        <v>-291.0266748367934</v>
      </c>
      <c r="P14" s="87">
        <v>0</v>
      </c>
      <c r="Q14" s="83">
        <v>596.02423571322015</v>
      </c>
      <c r="R14" s="83">
        <v>4.7647042318915185</v>
      </c>
      <c r="S14" s="83">
        <v>7.1642859057093373</v>
      </c>
      <c r="T14" s="83">
        <v>22.615770058313</v>
      </c>
      <c r="U14" s="83">
        <v>0</v>
      </c>
      <c r="V14" s="83">
        <v>127.43335364121199</v>
      </c>
      <c r="W14" s="83">
        <v>0</v>
      </c>
      <c r="X14" s="83">
        <v>0</v>
      </c>
      <c r="Y14" s="83">
        <v>0</v>
      </c>
      <c r="Z14" s="83">
        <v>0</v>
      </c>
      <c r="AA14" s="83">
        <v>44.282179783925002</v>
      </c>
      <c r="AB14" s="83">
        <v>1.6020611877359001</v>
      </c>
      <c r="AC14" s="83">
        <v>0</v>
      </c>
      <c r="AD14" s="19">
        <f>SUM(D14:AB14)</f>
        <v>618.22405468953639</v>
      </c>
      <c r="AE14" s="20">
        <f t="shared" si="0"/>
        <v>1.2196752547667495</v>
      </c>
      <c r="AF14" s="4"/>
    </row>
    <row r="15" spans="1:32" ht="16.2" x14ac:dyDescent="0.3">
      <c r="A15" s="46">
        <v>10</v>
      </c>
      <c r="B15" s="174"/>
      <c r="C15" s="8" t="s">
        <v>18</v>
      </c>
      <c r="D15" s="83">
        <v>0</v>
      </c>
      <c r="E15" s="83">
        <v>0</v>
      </c>
      <c r="F15" s="83">
        <v>0</v>
      </c>
      <c r="G15" s="83">
        <v>3.9897826890106001</v>
      </c>
      <c r="H15" s="83">
        <v>0</v>
      </c>
      <c r="I15" s="85">
        <v>0</v>
      </c>
      <c r="J15" s="85">
        <v>0</v>
      </c>
      <c r="K15" s="85">
        <v>0</v>
      </c>
      <c r="L15" s="87">
        <v>0</v>
      </c>
      <c r="M15" s="86">
        <v>0</v>
      </c>
      <c r="N15" s="87">
        <v>0</v>
      </c>
      <c r="O15" s="87">
        <v>-26.890520325500567</v>
      </c>
      <c r="P15" s="87">
        <v>0</v>
      </c>
      <c r="Q15" s="83">
        <v>13.133825840935998</v>
      </c>
      <c r="R15" s="83">
        <v>2.3711918771000002E-3</v>
      </c>
      <c r="S15" s="83">
        <v>0.15094150712810001</v>
      </c>
      <c r="T15" s="83">
        <v>5.7521372861264002</v>
      </c>
      <c r="U15" s="83">
        <v>0</v>
      </c>
      <c r="V15" s="83">
        <v>1.8872174625426001</v>
      </c>
      <c r="W15" s="83">
        <v>0</v>
      </c>
      <c r="X15" s="83">
        <v>0</v>
      </c>
      <c r="Y15" s="83">
        <v>0</v>
      </c>
      <c r="Z15" s="83">
        <v>0</v>
      </c>
      <c r="AA15" s="83">
        <v>0.89653351116820001</v>
      </c>
      <c r="AB15" s="83">
        <v>0</v>
      </c>
      <c r="AC15" s="83">
        <v>0</v>
      </c>
      <c r="AD15" s="19">
        <f>SUM(D15:AC15)</f>
        <v>-1.0777108367115693</v>
      </c>
      <c r="AE15" s="20">
        <f t="shared" si="0"/>
        <v>-2.1261826183569844E-3</v>
      </c>
      <c r="AF15" s="4"/>
    </row>
    <row r="16" spans="1:32" ht="16.2" x14ac:dyDescent="0.3">
      <c r="A16" s="46">
        <v>11</v>
      </c>
      <c r="B16" s="174"/>
      <c r="C16" s="8" t="s">
        <v>47</v>
      </c>
      <c r="D16" s="83">
        <v>0</v>
      </c>
      <c r="E16" s="83">
        <v>0</v>
      </c>
      <c r="F16" s="83">
        <v>0</v>
      </c>
      <c r="G16" s="83">
        <v>16.058830684337401</v>
      </c>
      <c r="H16" s="83">
        <v>0</v>
      </c>
      <c r="I16" s="85">
        <v>0</v>
      </c>
      <c r="J16" s="85">
        <v>0</v>
      </c>
      <c r="K16" s="85">
        <v>0</v>
      </c>
      <c r="L16" s="87">
        <v>0</v>
      </c>
      <c r="M16" s="87">
        <v>0</v>
      </c>
      <c r="N16" s="86">
        <v>0</v>
      </c>
      <c r="O16" s="87">
        <v>-50.647170559594862</v>
      </c>
      <c r="P16" s="87">
        <v>0</v>
      </c>
      <c r="Q16" s="83">
        <v>51.823240434277196</v>
      </c>
      <c r="R16" s="83">
        <v>20.146055968718599</v>
      </c>
      <c r="S16" s="83">
        <v>1.5547834823147999</v>
      </c>
      <c r="T16" s="83">
        <v>1.4882526838135</v>
      </c>
      <c r="U16" s="83">
        <v>0</v>
      </c>
      <c r="V16" s="83">
        <v>9.252983478190199</v>
      </c>
      <c r="W16" s="83">
        <v>0</v>
      </c>
      <c r="X16" s="83">
        <v>0</v>
      </c>
      <c r="Y16" s="83">
        <v>0</v>
      </c>
      <c r="Z16" s="83">
        <v>0</v>
      </c>
      <c r="AA16" s="83">
        <v>1.2562747527975</v>
      </c>
      <c r="AB16" s="83">
        <v>0</v>
      </c>
      <c r="AC16" s="83">
        <v>0</v>
      </c>
      <c r="AD16" s="19">
        <f>SUM(D16:AB16)</f>
        <v>50.933250924854327</v>
      </c>
      <c r="AE16" s="20">
        <f t="shared" si="0"/>
        <v>0.1004846468309411</v>
      </c>
      <c r="AF16" s="4"/>
    </row>
    <row r="17" spans="1:32" ht="16.2" x14ac:dyDescent="0.3">
      <c r="A17" s="46">
        <v>12</v>
      </c>
      <c r="B17" s="174"/>
      <c r="C17" s="8" t="s">
        <v>48</v>
      </c>
      <c r="D17" s="83">
        <v>0</v>
      </c>
      <c r="E17" s="83">
        <v>0</v>
      </c>
      <c r="F17" s="83">
        <v>4549.6416559401887</v>
      </c>
      <c r="G17" s="83">
        <v>5014.5223001437271</v>
      </c>
      <c r="H17" s="83">
        <v>0</v>
      </c>
      <c r="I17" s="85">
        <v>0</v>
      </c>
      <c r="J17" s="85">
        <v>0</v>
      </c>
      <c r="K17" s="85">
        <v>289.3844360064831</v>
      </c>
      <c r="L17" s="87">
        <v>0</v>
      </c>
      <c r="M17" s="87">
        <v>0</v>
      </c>
      <c r="N17" s="87">
        <v>88.068657149545402</v>
      </c>
      <c r="O17" s="86">
        <v>0</v>
      </c>
      <c r="P17" s="87">
        <v>5276.3128214051194</v>
      </c>
      <c r="Q17" s="83">
        <v>29213.457405533616</v>
      </c>
      <c r="R17" s="83">
        <v>719.07663062798508</v>
      </c>
      <c r="S17" s="83">
        <v>6309.2284020033285</v>
      </c>
      <c r="T17" s="83">
        <v>6918.1451443332189</v>
      </c>
      <c r="U17" s="83">
        <v>0</v>
      </c>
      <c r="V17" s="83">
        <v>1615.0703435553348</v>
      </c>
      <c r="W17" s="83">
        <v>0</v>
      </c>
      <c r="X17" s="83">
        <v>0</v>
      </c>
      <c r="Y17" s="83">
        <v>0</v>
      </c>
      <c r="Z17" s="83">
        <v>0</v>
      </c>
      <c r="AA17" s="83">
        <v>812.85056919698718</v>
      </c>
      <c r="AB17" s="83">
        <v>55.543164100744299</v>
      </c>
      <c r="AC17" s="83">
        <v>0</v>
      </c>
      <c r="AD17" s="19">
        <f t="shared" ref="AD17:AD31" si="1">SUM(D17:AC17)</f>
        <v>60861.301529996272</v>
      </c>
      <c r="AE17" s="20">
        <f t="shared" si="0"/>
        <v>120.07139302645213</v>
      </c>
      <c r="AF17" s="4"/>
    </row>
    <row r="18" spans="1:32" ht="16.2" x14ac:dyDescent="0.3">
      <c r="A18" s="46">
        <v>13</v>
      </c>
      <c r="B18" s="175"/>
      <c r="C18" s="8" t="s">
        <v>21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5">
        <v>0</v>
      </c>
      <c r="J18" s="85">
        <v>0</v>
      </c>
      <c r="K18" s="85">
        <v>0</v>
      </c>
      <c r="L18" s="87">
        <v>0</v>
      </c>
      <c r="M18" s="87">
        <v>0</v>
      </c>
      <c r="N18" s="87">
        <v>0</v>
      </c>
      <c r="O18" s="87">
        <v>0</v>
      </c>
      <c r="P18" s="86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19">
        <f t="shared" si="1"/>
        <v>0</v>
      </c>
      <c r="AE18" s="20">
        <f t="shared" si="0"/>
        <v>0</v>
      </c>
      <c r="AF18" s="4"/>
    </row>
    <row r="19" spans="1:32" ht="16.2" x14ac:dyDescent="0.3">
      <c r="A19" s="46">
        <v>14</v>
      </c>
      <c r="B19" s="176" t="s">
        <v>5</v>
      </c>
      <c r="C19" s="29" t="s">
        <v>49</v>
      </c>
      <c r="D19" s="83">
        <v>0</v>
      </c>
      <c r="E19" s="83">
        <v>0</v>
      </c>
      <c r="F19" s="83">
        <v>-491.88506910335906</v>
      </c>
      <c r="G19" s="83">
        <v>-175.7395096655768</v>
      </c>
      <c r="H19" s="83">
        <v>0</v>
      </c>
      <c r="I19" s="83">
        <v>0</v>
      </c>
      <c r="J19" s="83">
        <v>0</v>
      </c>
      <c r="K19" s="83">
        <v>-19.3278940812054</v>
      </c>
      <c r="L19" s="83">
        <v>0</v>
      </c>
      <c r="M19" s="83">
        <v>0</v>
      </c>
      <c r="N19" s="83">
        <v>-16.44679270121275</v>
      </c>
      <c r="O19" s="83">
        <v>-4741.7902735221569</v>
      </c>
      <c r="P19" s="83">
        <v>0</v>
      </c>
      <c r="Q19" s="88">
        <v>0</v>
      </c>
      <c r="R19" s="89">
        <v>0</v>
      </c>
      <c r="S19" s="89">
        <v>0</v>
      </c>
      <c r="T19" s="83">
        <v>1107.5337037436529</v>
      </c>
      <c r="U19" s="83">
        <v>0</v>
      </c>
      <c r="V19" s="83">
        <v>243.74374781557879</v>
      </c>
      <c r="W19" s="83">
        <v>0</v>
      </c>
      <c r="X19" s="83">
        <v>0</v>
      </c>
      <c r="Y19" s="83">
        <v>0</v>
      </c>
      <c r="Z19" s="83">
        <v>0</v>
      </c>
      <c r="AA19" s="83">
        <v>40.994458049640301</v>
      </c>
      <c r="AB19" s="83">
        <v>14.002458257775299</v>
      </c>
      <c r="AC19" s="83">
        <v>0</v>
      </c>
      <c r="AD19" s="19">
        <f t="shared" si="1"/>
        <v>-4038.9151712068633</v>
      </c>
      <c r="AE19" s="20">
        <f t="shared" si="0"/>
        <v>-7.9682517253342269</v>
      </c>
      <c r="AF19" s="4"/>
    </row>
    <row r="20" spans="1:32" ht="16.2" x14ac:dyDescent="0.3">
      <c r="A20" s="46">
        <v>15</v>
      </c>
      <c r="B20" s="176"/>
      <c r="C20" s="29" t="s">
        <v>23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9">
        <v>0</v>
      </c>
      <c r="R20" s="88">
        <v>0</v>
      </c>
      <c r="S20" s="89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19">
        <f t="shared" si="1"/>
        <v>0</v>
      </c>
      <c r="AE20" s="20">
        <f t="shared" si="0"/>
        <v>0</v>
      </c>
      <c r="AF20" s="4"/>
    </row>
    <row r="21" spans="1:32" ht="44.1" customHeight="1" x14ac:dyDescent="0.3">
      <c r="A21" s="46">
        <v>16</v>
      </c>
      <c r="B21" s="176"/>
      <c r="C21" s="29" t="s">
        <v>24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9">
        <v>0</v>
      </c>
      <c r="R21" s="89">
        <v>0</v>
      </c>
      <c r="S21" s="88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19">
        <f t="shared" si="1"/>
        <v>0</v>
      </c>
      <c r="AE21" s="20">
        <f t="shared" si="0"/>
        <v>0</v>
      </c>
      <c r="AF21" s="4"/>
    </row>
    <row r="22" spans="1:32" ht="68.099999999999994" customHeight="1" x14ac:dyDescent="0.3">
      <c r="A22" s="46">
        <v>17</v>
      </c>
      <c r="B22" s="90" t="s">
        <v>6</v>
      </c>
      <c r="C22" s="6" t="s">
        <v>25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91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19">
        <f t="shared" si="1"/>
        <v>0</v>
      </c>
      <c r="AE22" s="20">
        <f t="shared" si="0"/>
        <v>0</v>
      </c>
      <c r="AF22" s="4"/>
    </row>
    <row r="23" spans="1:32" ht="44.1" customHeight="1" x14ac:dyDescent="0.3">
      <c r="A23" s="46">
        <v>18</v>
      </c>
      <c r="B23" s="177" t="s">
        <v>7</v>
      </c>
      <c r="C23" s="30" t="s">
        <v>26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92">
        <v>0</v>
      </c>
      <c r="V23" s="9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19">
        <f t="shared" si="1"/>
        <v>0</v>
      </c>
      <c r="AE23" s="20">
        <f t="shared" si="0"/>
        <v>0</v>
      </c>
      <c r="AF23" s="4"/>
    </row>
    <row r="24" spans="1:32" ht="16.2" x14ac:dyDescent="0.3">
      <c r="A24" s="46">
        <v>19</v>
      </c>
      <c r="B24" s="177"/>
      <c r="C24" s="30" t="s">
        <v>50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3">
        <v>0</v>
      </c>
      <c r="V24" s="92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19">
        <f t="shared" si="1"/>
        <v>0</v>
      </c>
      <c r="AE24" s="20">
        <f t="shared" si="0"/>
        <v>0</v>
      </c>
      <c r="AF24" s="4"/>
    </row>
    <row r="25" spans="1:32" ht="16.2" x14ac:dyDescent="0.3">
      <c r="A25" s="46">
        <v>20</v>
      </c>
      <c r="B25" s="178" t="s">
        <v>8</v>
      </c>
      <c r="C25" s="31" t="s">
        <v>28</v>
      </c>
      <c r="D25" s="83">
        <v>0</v>
      </c>
      <c r="E25" s="83">
        <v>0</v>
      </c>
      <c r="F25" s="83">
        <v>0</v>
      </c>
      <c r="G25" s="83">
        <v>-6.2586939156375996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-1.0917218716796999</v>
      </c>
      <c r="P25" s="83">
        <v>0</v>
      </c>
      <c r="Q25" s="83">
        <v>-6.2650225241600008E-2</v>
      </c>
      <c r="R25" s="83">
        <v>-5.6689897317781002</v>
      </c>
      <c r="S25" s="83">
        <v>0</v>
      </c>
      <c r="T25" s="83">
        <v>0</v>
      </c>
      <c r="U25" s="83">
        <v>0</v>
      </c>
      <c r="V25" s="83">
        <v>0</v>
      </c>
      <c r="W25" s="94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19">
        <f t="shared" si="1"/>
        <v>-13.082055744337</v>
      </c>
      <c r="AE25" s="20">
        <f t="shared" si="0"/>
        <v>-2.5809186090081631E-2</v>
      </c>
      <c r="AF25" s="4"/>
    </row>
    <row r="26" spans="1:32" ht="16.2" x14ac:dyDescent="0.3">
      <c r="A26" s="46">
        <v>21</v>
      </c>
      <c r="B26" s="178"/>
      <c r="C26" s="31" t="s">
        <v>29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95">
        <v>0</v>
      </c>
      <c r="X26" s="94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19">
        <f t="shared" si="1"/>
        <v>0</v>
      </c>
      <c r="AE26" s="20">
        <f t="shared" si="0"/>
        <v>0</v>
      </c>
      <c r="AF26" s="4"/>
    </row>
    <row r="27" spans="1:32" ht="16.2" x14ac:dyDescent="0.3">
      <c r="A27" s="46">
        <v>22</v>
      </c>
      <c r="B27" s="178"/>
      <c r="C27" s="31" t="s">
        <v>30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95">
        <v>0</v>
      </c>
      <c r="X27" s="95">
        <v>0</v>
      </c>
      <c r="Y27" s="94">
        <v>0</v>
      </c>
      <c r="Z27" s="95">
        <v>0</v>
      </c>
      <c r="AA27" s="95">
        <v>0</v>
      </c>
      <c r="AB27" s="95">
        <v>0</v>
      </c>
      <c r="AC27" s="95">
        <v>0</v>
      </c>
      <c r="AD27" s="19">
        <f t="shared" si="1"/>
        <v>0</v>
      </c>
      <c r="AE27" s="20">
        <f t="shared" si="0"/>
        <v>0</v>
      </c>
      <c r="AF27" s="4"/>
    </row>
    <row r="28" spans="1:32" ht="16.2" x14ac:dyDescent="0.3">
      <c r="A28" s="46">
        <v>23</v>
      </c>
      <c r="B28" s="178"/>
      <c r="C28" s="31" t="s">
        <v>31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95">
        <v>0</v>
      </c>
      <c r="X28" s="95">
        <v>0</v>
      </c>
      <c r="Y28" s="95">
        <v>0</v>
      </c>
      <c r="Z28" s="94">
        <v>0</v>
      </c>
      <c r="AA28" s="95">
        <v>0</v>
      </c>
      <c r="AB28" s="95">
        <v>0</v>
      </c>
      <c r="AC28" s="95">
        <v>0</v>
      </c>
      <c r="AD28" s="19">
        <f t="shared" si="1"/>
        <v>0</v>
      </c>
      <c r="AE28" s="20">
        <f t="shared" si="0"/>
        <v>0</v>
      </c>
      <c r="AF28" s="4"/>
    </row>
    <row r="29" spans="1:32" ht="16.2" x14ac:dyDescent="0.3">
      <c r="A29" s="46">
        <v>24</v>
      </c>
      <c r="B29" s="178"/>
      <c r="C29" s="31" t="s">
        <v>32</v>
      </c>
      <c r="D29" s="83">
        <v>0</v>
      </c>
      <c r="E29" s="83">
        <v>0</v>
      </c>
      <c r="F29" s="83">
        <v>-108.34976580128942</v>
      </c>
      <c r="G29" s="83">
        <v>-3.4903873561170995</v>
      </c>
      <c r="H29" s="83">
        <v>0</v>
      </c>
      <c r="I29" s="83">
        <v>0</v>
      </c>
      <c r="J29" s="83">
        <v>0</v>
      </c>
      <c r="K29" s="83">
        <v>-1.2723120538826</v>
      </c>
      <c r="L29" s="83">
        <v>0</v>
      </c>
      <c r="M29" s="83">
        <v>0</v>
      </c>
      <c r="N29" s="83">
        <v>-0.57754455324489995</v>
      </c>
      <c r="O29" s="83">
        <v>-2.7752165425945798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95">
        <v>0</v>
      </c>
      <c r="X29" s="95">
        <v>0</v>
      </c>
      <c r="Y29" s="95">
        <v>0</v>
      </c>
      <c r="Z29" s="95">
        <v>0</v>
      </c>
      <c r="AA29" s="94">
        <v>0</v>
      </c>
      <c r="AB29" s="95">
        <v>0</v>
      </c>
      <c r="AC29" s="95">
        <v>0</v>
      </c>
      <c r="AD29" s="19">
        <f t="shared" si="1"/>
        <v>-116.4652263071286</v>
      </c>
      <c r="AE29" s="20">
        <f t="shared" si="0"/>
        <v>-0.22977066888629824</v>
      </c>
      <c r="AF29" s="4"/>
    </row>
    <row r="30" spans="1:32" ht="16.2" x14ac:dyDescent="0.3">
      <c r="A30" s="46">
        <v>25</v>
      </c>
      <c r="B30" s="178"/>
      <c r="C30" s="31" t="s">
        <v>33</v>
      </c>
      <c r="D30" s="83">
        <v>0</v>
      </c>
      <c r="E30" s="83">
        <v>0</v>
      </c>
      <c r="F30" s="83">
        <v>-5.7190260634907002</v>
      </c>
      <c r="G30" s="83">
        <v>-2.1792596383175002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-0.3298253673705</v>
      </c>
      <c r="O30" s="83">
        <v>-42.462991550225702</v>
      </c>
      <c r="P30" s="83">
        <v>0</v>
      </c>
      <c r="Q30" s="83">
        <v>-8.2066695887200003E-2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4">
        <v>0</v>
      </c>
      <c r="AC30" s="95">
        <v>0</v>
      </c>
      <c r="AD30" s="19">
        <f t="shared" si="1"/>
        <v>-50.773169315291604</v>
      </c>
      <c r="AE30" s="20">
        <f t="shared" si="0"/>
        <v>-0.1001688267387822</v>
      </c>
      <c r="AF30" s="4"/>
    </row>
    <row r="31" spans="1:32" ht="16.2" x14ac:dyDescent="0.3">
      <c r="A31" s="46">
        <v>26</v>
      </c>
      <c r="B31" s="178"/>
      <c r="C31" s="31" t="s">
        <v>34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4">
        <v>0</v>
      </c>
      <c r="AD31" s="19">
        <f t="shared" si="1"/>
        <v>0</v>
      </c>
      <c r="AE31" s="20">
        <f t="shared" si="0"/>
        <v>0</v>
      </c>
      <c r="AF31" s="4"/>
    </row>
    <row r="32" spans="1:32" ht="16.2" x14ac:dyDescent="0.35">
      <c r="A32" s="77"/>
      <c r="B32" s="179" t="s">
        <v>43</v>
      </c>
      <c r="C32" s="179"/>
      <c r="D32" s="22">
        <f>SUM(D6:D31)</f>
        <v>0</v>
      </c>
      <c r="E32" s="22"/>
      <c r="F32" s="22">
        <f t="shared" ref="F32:AD32" si="2">SUM(F6:F31)</f>
        <v>3859.236659332129</v>
      </c>
      <c r="G32" s="22">
        <f t="shared" si="2"/>
        <v>5522.6512909416733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2">
        <f t="shared" si="2"/>
        <v>266.04778077584359</v>
      </c>
      <c r="L32" s="22">
        <f t="shared" si="2"/>
        <v>0</v>
      </c>
      <c r="M32" s="22">
        <f t="shared" si="2"/>
        <v>0</v>
      </c>
      <c r="N32" s="22">
        <f t="shared" si="2"/>
        <v>66.721897672874732</v>
      </c>
      <c r="O32" s="22">
        <f t="shared" si="2"/>
        <v>-23528.092369183876</v>
      </c>
      <c r="P32" s="22">
        <f t="shared" si="2"/>
        <v>5276.3128214051194</v>
      </c>
      <c r="Q32" s="22">
        <f t="shared" si="2"/>
        <v>35156.811687141955</v>
      </c>
      <c r="R32" s="22">
        <f t="shared" si="2"/>
        <v>1055.5003036792211</v>
      </c>
      <c r="S32" s="22">
        <f t="shared" si="2"/>
        <v>6629.8586831500588</v>
      </c>
      <c r="T32" s="22">
        <f t="shared" si="2"/>
        <v>9147.6540849218109</v>
      </c>
      <c r="U32" s="22">
        <f t="shared" si="2"/>
        <v>0</v>
      </c>
      <c r="V32" s="22">
        <f t="shared" si="2"/>
        <v>4188.6623017737629</v>
      </c>
      <c r="W32" s="22">
        <f t="shared" si="2"/>
        <v>0</v>
      </c>
      <c r="X32" s="22">
        <f t="shared" si="2"/>
        <v>0</v>
      </c>
      <c r="Y32" s="22">
        <f t="shared" si="2"/>
        <v>0</v>
      </c>
      <c r="Z32" s="22">
        <f t="shared" si="2"/>
        <v>0</v>
      </c>
      <c r="AA32" s="22">
        <f t="shared" si="2"/>
        <v>2669.5705252029547</v>
      </c>
      <c r="AB32" s="22">
        <f t="shared" si="2"/>
        <v>376.65943470105714</v>
      </c>
      <c r="AC32" s="22">
        <f t="shared" si="2"/>
        <v>0</v>
      </c>
      <c r="AD32" s="12">
        <f t="shared" si="2"/>
        <v>50687.595101514584</v>
      </c>
      <c r="AE32" s="23"/>
      <c r="AF32" s="4"/>
    </row>
    <row r="33" spans="1:32" ht="16.2" x14ac:dyDescent="0.35">
      <c r="A33" s="77"/>
      <c r="B33" s="134" t="str">
        <f>AE3</f>
        <v>% do Brasil</v>
      </c>
      <c r="C33" s="134"/>
      <c r="D33" s="14">
        <f t="shared" ref="D33:AC33" si="3">D32/$AD$32*100</f>
        <v>0</v>
      </c>
      <c r="E33" s="14">
        <f t="shared" si="3"/>
        <v>0</v>
      </c>
      <c r="F33" s="14">
        <f t="shared" si="3"/>
        <v>7.613769506331959</v>
      </c>
      <c r="G33" s="14">
        <f t="shared" si="3"/>
        <v>10.895469157455947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0.52487749762642399</v>
      </c>
      <c r="L33" s="14">
        <f t="shared" si="3"/>
        <v>0</v>
      </c>
      <c r="M33" s="14">
        <f t="shared" si="3"/>
        <v>0</v>
      </c>
      <c r="N33" s="14">
        <f t="shared" si="3"/>
        <v>0.13163358320560967</v>
      </c>
      <c r="O33" s="14">
        <f t="shared" si="3"/>
        <v>-46.417850998973201</v>
      </c>
      <c r="P33" s="14">
        <f t="shared" si="3"/>
        <v>10.409475554793996</v>
      </c>
      <c r="Q33" s="14">
        <f t="shared" si="3"/>
        <v>69.359794278524461</v>
      </c>
      <c r="R33" s="14">
        <f t="shared" si="3"/>
        <v>2.0823641397176527</v>
      </c>
      <c r="S33" s="14">
        <f t="shared" si="3"/>
        <v>13.0798446244532</v>
      </c>
      <c r="T33" s="14">
        <f t="shared" si="3"/>
        <v>18.047125863046663</v>
      </c>
      <c r="U33" s="14">
        <f t="shared" si="3"/>
        <v>0</v>
      </c>
      <c r="V33" s="14">
        <f t="shared" si="3"/>
        <v>8.2636832412051096</v>
      </c>
      <c r="W33" s="14">
        <f t="shared" si="3"/>
        <v>0</v>
      </c>
      <c r="X33" s="14">
        <f t="shared" si="3"/>
        <v>0</v>
      </c>
      <c r="Y33" s="14">
        <f t="shared" si="3"/>
        <v>0</v>
      </c>
      <c r="Z33" s="14">
        <f t="shared" si="3"/>
        <v>0</v>
      </c>
      <c r="AA33" s="14">
        <f t="shared" si="3"/>
        <v>5.2667137193162787</v>
      </c>
      <c r="AB33" s="14">
        <f t="shared" si="3"/>
        <v>0.7430998332959029</v>
      </c>
      <c r="AC33" s="14">
        <f t="shared" si="3"/>
        <v>0</v>
      </c>
      <c r="AD33" s="15"/>
      <c r="AE33" s="15"/>
      <c r="AF33" s="4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</row>
    <row r="37" spans="1:32" x14ac:dyDescent="0.3">
      <c r="A37" s="1"/>
      <c r="B37" s="2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/>
      <c r="AE37" s="1"/>
      <c r="AF37" s="4"/>
    </row>
    <row r="38" spans="1:32" x14ac:dyDescent="0.3">
      <c r="A38" s="1"/>
      <c r="B38" s="2"/>
      <c r="C38" s="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"/>
      <c r="AE38" s="1"/>
      <c r="AF38" s="4"/>
    </row>
    <row r="39" spans="1:32" x14ac:dyDescent="0.3">
      <c r="C39" s="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2" x14ac:dyDescent="0.3"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32" x14ac:dyDescent="0.3"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32" x14ac:dyDescent="0.3">
      <c r="C42" s="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32" x14ac:dyDescent="0.3">
      <c r="C43" s="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32" x14ac:dyDescent="0.3">
      <c r="C44" s="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32" x14ac:dyDescent="0.3"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32" x14ac:dyDescent="0.3"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2" x14ac:dyDescent="0.3">
      <c r="C47" s="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2" x14ac:dyDescent="0.3">
      <c r="C48" s="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x14ac:dyDescent="0.3">
      <c r="C49" s="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x14ac:dyDescent="0.3">
      <c r="C50" s="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x14ac:dyDescent="0.3">
      <c r="C51" s="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x14ac:dyDescent="0.3">
      <c r="C52" s="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x14ac:dyDescent="0.3">
      <c r="C53" s="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x14ac:dyDescent="0.3"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x14ac:dyDescent="0.3">
      <c r="C55" s="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x14ac:dyDescent="0.3"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x14ac:dyDescent="0.3">
      <c r="C57" s="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x14ac:dyDescent="0.3">
      <c r="C58" s="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x14ac:dyDescent="0.3"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x14ac:dyDescent="0.3"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x14ac:dyDescent="0.3"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x14ac:dyDescent="0.3">
      <c r="C62" s="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1994-2002_TRANSICOES</vt:lpstr>
      <vt:lpstr>2002-2010_TRANSICOES</vt:lpstr>
      <vt:lpstr>2010-2016_TRANSICOES</vt:lpstr>
      <vt:lpstr>1994-2002_EMISSOES_BRUTAS</vt:lpstr>
      <vt:lpstr>2002-2010_EMISSOES_BRUTAS</vt:lpstr>
      <vt:lpstr>2010-2016_EMISSOES_BRUTAS</vt:lpstr>
      <vt:lpstr>1994-2002_EMISSOES_SOLO</vt:lpstr>
      <vt:lpstr>2002-2010_EMISSOES_SOLO</vt:lpstr>
      <vt:lpstr>2010-2016_EMISSOES_SOLO</vt:lpstr>
      <vt:lpstr>1994-2002_REMOCOES_VEG</vt:lpstr>
      <vt:lpstr>2002-2010_REMOCOES_VEG</vt:lpstr>
      <vt:lpstr>2010-2016_REMOCOES_VEG</vt:lpstr>
      <vt:lpstr>1994-2002_EMISSOES_LIQ</vt:lpstr>
      <vt:lpstr>2002-2010_EMISSOES_LIQ</vt:lpstr>
      <vt:lpstr>2010-2016_EMISSOES_LIQ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2020-09-01T23:34:33Z</dcterms:modified>
</cp:coreProperties>
</file>